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itcf\luolh\"/>
    </mc:Choice>
  </mc:AlternateContent>
  <bookViews>
    <workbookView xWindow="0" yWindow="0" windowWidth="28248" windowHeight="12468" tabRatio="990" activeTab="18"/>
  </bookViews>
  <sheets>
    <sheet name="目录" sheetId="28" r:id="rId1"/>
    <sheet name="T" sheetId="21" r:id="rId2"/>
    <sheet name="流量款" sheetId="92" r:id="rId3"/>
    <sheet name="pre user" sheetId="91" r:id="rId4"/>
    <sheet name="户外" sheetId="89" r:id="rId5"/>
    <sheet name="0sku" sheetId="23" r:id="rId6"/>
    <sheet name="sku" sheetId="61" r:id="rId7"/>
    <sheet name="w" sheetId="25" r:id="rId8"/>
    <sheet name="l" sheetId="60" r:id="rId9"/>
    <sheet name="skus" sheetId="82" r:id="rId10"/>
    <sheet name="price" sheetId="83" r:id="rId11"/>
    <sheet name="大衣" sheetId="66" r:id="rId12"/>
    <sheet name="词" sheetId="88" r:id="rId13"/>
    <sheet name="杂" sheetId="45" r:id="rId14"/>
    <sheet name="2蛙服" sheetId="74" r:id="rId15"/>
    <sheet name="d" sheetId="90" r:id="rId16"/>
    <sheet name="尺码" sheetId="86" r:id="rId17"/>
    <sheet name="帐" sheetId="55" r:id="rId18"/>
    <sheet name="库存" sheetId="64" r:id="rId19"/>
    <sheet name="君行" sheetId="68" r:id="rId20"/>
    <sheet name="lg" sheetId="85" r:id="rId21"/>
    <sheet name="琪琪" sheetId="70" r:id="rId22"/>
    <sheet name="用户" sheetId="57" r:id="rId23"/>
    <sheet name="总结" sheetId="71" r:id="rId24"/>
    <sheet name="sd" sheetId="87" r:id="rId25"/>
  </sheets>
  <definedNames>
    <definedName name="_xlnm._FilterDatabase" localSheetId="5" hidden="1">'0sku'!$A$1:$S$44</definedName>
  </definedNames>
  <calcPr calcId="152511"/>
</workbook>
</file>

<file path=xl/calcChain.xml><?xml version="1.0" encoding="utf-8"?>
<calcChain xmlns="http://schemas.openxmlformats.org/spreadsheetml/2006/main">
  <c r="A85" i="82" l="1"/>
  <c r="A80" i="82" l="1"/>
  <c r="A11" i="66" l="1"/>
  <c r="A18" i="66" l="1"/>
  <c r="A51" i="82" l="1"/>
  <c r="A43" i="82" l="1"/>
  <c r="A38" i="82"/>
  <c r="A31" i="82"/>
  <c r="A20" i="82" l="1"/>
  <c r="A15" i="82" l="1"/>
  <c r="B95" i="70"/>
  <c r="A6" i="82" l="1"/>
  <c r="F27" i="68" l="1"/>
  <c r="B81" i="70"/>
  <c r="B71" i="70" l="1"/>
  <c r="B58" i="70" l="1"/>
  <c r="E16" i="74" l="1"/>
  <c r="E15" i="74"/>
  <c r="E14" i="74"/>
  <c r="E13" i="74"/>
  <c r="E12" i="74"/>
  <c r="E11" i="74"/>
  <c r="E10" i="74"/>
  <c r="E9" i="74"/>
  <c r="E8" i="74"/>
  <c r="E7" i="74"/>
  <c r="E6" i="74"/>
  <c r="E5" i="74"/>
  <c r="G31" i="74"/>
  <c r="G30" i="74"/>
  <c r="E4" i="74"/>
  <c r="E3" i="74"/>
  <c r="B38" i="70"/>
  <c r="B11" i="70" l="1"/>
  <c r="D7" i="70" l="1"/>
  <c r="D6" i="70"/>
  <c r="D5" i="70"/>
  <c r="D4" i="70"/>
  <c r="D3" i="70"/>
  <c r="D2" i="70"/>
  <c r="D1" i="70"/>
  <c r="F7" i="70" s="1"/>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M2" i="55" s="1"/>
  <c r="J8" i="55"/>
  <c r="K2" i="55"/>
  <c r="J2" i="55"/>
  <c r="L2" i="55" s="1"/>
  <c r="G53" i="61"/>
  <c r="G52" i="61"/>
  <c r="G50" i="61"/>
  <c r="I48" i="61"/>
  <c r="G48" i="61"/>
  <c r="I47" i="61"/>
  <c r="G47" i="61"/>
  <c r="I46" i="61"/>
  <c r="G46" i="61"/>
  <c r="I45" i="61"/>
  <c r="G45" i="61"/>
  <c r="I43" i="61"/>
  <c r="G43" i="61"/>
  <c r="I42" i="61"/>
  <c r="G42" i="61"/>
  <c r="I41" i="61"/>
  <c r="G41" i="61"/>
  <c r="I40" i="61"/>
  <c r="G40" i="61"/>
  <c r="I38" i="61"/>
  <c r="G38" i="61"/>
  <c r="I37" i="61"/>
  <c r="G37" i="61"/>
  <c r="I36" i="61"/>
  <c r="G36" i="61"/>
  <c r="I35" i="61"/>
  <c r="G35" i="61"/>
  <c r="I33" i="61"/>
  <c r="G33" i="61"/>
  <c r="I31" i="61"/>
  <c r="G31" i="61"/>
  <c r="I29" i="61"/>
  <c r="G29" i="61"/>
  <c r="I27" i="61"/>
  <c r="G27" i="61"/>
  <c r="I25" i="61"/>
  <c r="G25" i="61"/>
  <c r="I23" i="61"/>
  <c r="G23" i="61"/>
  <c r="I21" i="61"/>
  <c r="G21" i="61"/>
  <c r="I19" i="61"/>
  <c r="G19" i="61"/>
  <c r="I17" i="61"/>
  <c r="G17" i="61"/>
  <c r="G15" i="61"/>
  <c r="G13" i="61"/>
  <c r="I11" i="61"/>
  <c r="G11" i="61"/>
  <c r="I10" i="61"/>
  <c r="G10" i="61"/>
  <c r="G8" i="61"/>
  <c r="G7" i="61"/>
  <c r="I5" i="61"/>
  <c r="G5" i="61"/>
  <c r="I4" i="61"/>
  <c r="G4" i="61"/>
  <c r="I3" i="61"/>
  <c r="G3" i="61"/>
  <c r="I2" i="61"/>
  <c r="G2" i="61"/>
  <c r="O35" i="23"/>
  <c r="O33" i="23"/>
  <c r="O32" i="23"/>
  <c r="O31" i="23"/>
  <c r="O30" i="23"/>
  <c r="O29" i="23"/>
  <c r="O28" i="23"/>
  <c r="O27" i="23"/>
  <c r="O26" i="23"/>
  <c r="O25" i="23"/>
  <c r="O24" i="23"/>
  <c r="O23" i="23"/>
  <c r="O22" i="23"/>
  <c r="J22" i="23"/>
  <c r="E22" i="23"/>
  <c r="H22" i="23" s="1"/>
  <c r="O21" i="23"/>
  <c r="O20" i="23"/>
  <c r="J20" i="23"/>
  <c r="H20" i="23"/>
  <c r="E20" i="23"/>
  <c r="O19" i="23"/>
  <c r="O18" i="23"/>
  <c r="O17" i="23"/>
  <c r="O16" i="23"/>
  <c r="E16" i="23"/>
  <c r="H16" i="23" s="1"/>
  <c r="O14" i="23"/>
  <c r="O13" i="23"/>
  <c r="O12" i="23"/>
  <c r="O11" i="23"/>
  <c r="M11" i="23"/>
  <c r="J11" i="23"/>
  <c r="E11" i="23"/>
  <c r="H11" i="23" s="1"/>
  <c r="O10" i="23"/>
  <c r="J10" i="23"/>
  <c r="E10" i="23"/>
  <c r="O9" i="23"/>
  <c r="J9" i="23"/>
  <c r="E9" i="23"/>
  <c r="O8" i="23"/>
  <c r="J8" i="23"/>
  <c r="H8" i="23"/>
  <c r="E8" i="23"/>
  <c r="O7" i="23"/>
  <c r="J7" i="23"/>
  <c r="E7" i="23"/>
  <c r="H7" i="23" s="1"/>
  <c r="O6" i="23"/>
  <c r="J6" i="23"/>
  <c r="H6" i="23"/>
  <c r="E6" i="23"/>
  <c r="O5" i="23"/>
  <c r="J5" i="23"/>
  <c r="E5" i="23"/>
  <c r="H5" i="23" s="1"/>
  <c r="O4" i="23"/>
  <c r="J4" i="23"/>
  <c r="H4" i="23"/>
  <c r="E4" i="23"/>
  <c r="O3" i="23"/>
  <c r="J3" i="23"/>
  <c r="E3" i="23"/>
  <c r="H3" i="23" s="1"/>
</calcChain>
</file>

<file path=xl/sharedStrings.xml><?xml version="1.0" encoding="utf-8"?>
<sst xmlns="http://schemas.openxmlformats.org/spreadsheetml/2006/main" count="2077" uniqueCount="1364">
  <si>
    <t>选品上款</t>
  </si>
  <si>
    <t>SD处理</t>
  </si>
  <si>
    <t>多多大学</t>
  </si>
  <si>
    <t>老客户维护</t>
  </si>
  <si>
    <t>整理思路</t>
  </si>
  <si>
    <t>定单处理</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</si>
  <si>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</si>
  <si>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</si>
  <si>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</si>
  <si>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</si>
  <si>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</si>
  <si>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</si>
  <si>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</si>
  <si>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</si>
  <si>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</si>
  <si>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</si>
  <si>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</si>
  <si>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</si>
  <si>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</si>
  <si>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</si>
  <si>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</si>
  <si>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</si>
  <si>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</si>
  <si>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</si>
  <si>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</si>
  <si>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</si>
  <si>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</si>
  <si>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</si>
  <si>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</si>
  <si>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</si>
  <si>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</si>
  <si>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</si>
  <si>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</si>
  <si>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</si>
  <si>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</si>
  <si>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</si>
  <si>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</si>
  <si>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</si>
  <si>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</si>
  <si>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</si>
  <si>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</si>
  <si>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</si>
  <si>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</si>
  <si>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</si>
  <si>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</si>
  <si>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</si>
  <si>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</si>
  <si>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</si>
  <si>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</si>
  <si>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</si>
  <si>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</si>
  <si>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</si>
  <si>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</si>
  <si>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</si>
  <si>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</si>
  <si>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</si>
  <si>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</si>
  <si>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</si>
  <si>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</si>
  <si>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</si>
  <si>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</si>
  <si>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</si>
  <si>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</si>
  <si>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</si>
  <si>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</si>
  <si>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</si>
  <si>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</si>
  <si>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</si>
  <si>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</si>
  <si>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</si>
  <si>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</si>
  <si>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</si>
  <si>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</si>
  <si>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</si>
  <si>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</si>
  <si>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</si>
  <si>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</si>
  <si>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</si>
  <si>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</si>
  <si>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</si>
  <si>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</si>
  <si>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</si>
  <si>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</si>
  <si>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</si>
  <si>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</si>
  <si>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</si>
  <si>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</si>
  <si>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</si>
  <si>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</si>
  <si>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</si>
  <si>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</si>
  <si>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</si>
  <si>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</si>
  <si>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</si>
  <si>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</si>
  <si>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</si>
  <si>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</si>
  <si>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</si>
  <si>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</si>
  <si>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</si>
  <si>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</si>
  <si>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</si>
  <si>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</si>
  <si>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</si>
  <si>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</si>
  <si>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</si>
  <si>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</si>
  <si>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</si>
  <si>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</si>
  <si>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</si>
  <si>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</si>
  <si>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</si>
  <si>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</si>
  <si>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</si>
  <si>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</si>
  <si>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</si>
  <si>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</si>
  <si>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</si>
  <si>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</si>
  <si>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</si>
  <si>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</si>
  <si>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</si>
  <si>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</si>
  <si>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</si>
  <si>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</si>
  <si>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</si>
  <si>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</si>
  <si>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</si>
  <si>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</si>
  <si>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</si>
  <si>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</si>
  <si>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</si>
  <si>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</si>
  <si>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</si>
  <si>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</si>
  <si>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</si>
  <si>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</si>
  <si>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</si>
  <si>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</si>
  <si>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</si>
  <si>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</si>
  <si>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</si>
  <si>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</si>
  <si>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</si>
  <si>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</si>
  <si>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</si>
  <si>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</si>
  <si>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</si>
  <si>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</si>
  <si>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</si>
  <si>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</si>
  <si>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</si>
  <si>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</si>
  <si>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</si>
  <si>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</si>
  <si>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</si>
  <si>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</si>
  <si>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</si>
  <si>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</si>
  <si>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</si>
  <si>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</si>
  <si>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</si>
  <si>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</si>
  <si>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</si>
  <si>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</si>
  <si>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</si>
  <si>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</si>
  <si>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</si>
  <si>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</si>
  <si>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</si>
  <si>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</si>
  <si>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</si>
  <si>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</si>
  <si>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</si>
  <si>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</si>
  <si>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</si>
  <si>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</si>
  <si>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</si>
  <si>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</si>
  <si>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</si>
  <si>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</si>
  <si>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</si>
  <si>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</si>
  <si>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</si>
  <si>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</si>
  <si>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</si>
  <si>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</si>
  <si>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</si>
  <si>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</si>
  <si>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</si>
  <si>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</si>
  <si>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</si>
  <si>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</si>
  <si>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</si>
  <si>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</si>
  <si>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</si>
  <si>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</si>
  <si>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</si>
  <si>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</si>
  <si>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</si>
  <si>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</si>
  <si>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</si>
  <si>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</si>
  <si>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</si>
  <si>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</si>
  <si>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</si>
  <si>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</si>
  <si>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</si>
  <si>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</si>
  <si>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</si>
  <si>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</si>
  <si>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</si>
  <si>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</si>
  <si>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</si>
  <si>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</si>
  <si>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</si>
  <si>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</si>
  <si>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</si>
  <si>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</si>
  <si>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</si>
  <si>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</si>
  <si>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</si>
  <si>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</si>
  <si>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</si>
  <si>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</si>
  <si>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</si>
  <si>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</si>
  <si>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</si>
  <si>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</si>
  <si>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</si>
  <si>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</si>
  <si>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</si>
  <si>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</si>
  <si>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</si>
  <si>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</si>
  <si>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</si>
  <si>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</si>
  <si>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</si>
  <si>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</si>
  <si>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</si>
  <si>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</si>
  <si>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</si>
  <si>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</si>
  <si>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</si>
  <si>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</si>
  <si>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</si>
  <si>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</si>
  <si>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</si>
  <si>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</si>
  <si>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</si>
  <si>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</si>
  <si>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</si>
  <si>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</si>
  <si>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</si>
  <si>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</si>
  <si>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</si>
  <si>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</si>
  <si>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</si>
  <si>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</si>
  <si>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</si>
  <si>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</si>
  <si>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</si>
  <si>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</si>
  <si>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</si>
  <si>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</si>
  <si>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</si>
  <si>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</si>
  <si>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</si>
  <si>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</si>
  <si>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</si>
  <si>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</si>
  <si>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</si>
  <si>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</si>
  <si>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</si>
  <si>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</si>
  <si>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</si>
  <si>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</si>
  <si>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</si>
  <si>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</si>
  <si>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</si>
  <si>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</si>
  <si>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</si>
  <si>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</si>
  <si>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青墟</t>
  </si>
  <si>
    <t>ACU数码</t>
  </si>
  <si>
    <t>丛林蟒纹</t>
  </si>
  <si>
    <t>废墟</t>
  </si>
  <si>
    <t>黑色特战</t>
  </si>
  <si>
    <t>编织内10、12、外10、13、</t>
  </si>
  <si>
    <t>荒漠蟒纹</t>
  </si>
  <si>
    <t>CP全地形</t>
  </si>
  <si>
    <t>常服内带24，武装带35</t>
  </si>
  <si>
    <t>沙漠数码</t>
  </si>
  <si>
    <t>丛林数码</t>
  </si>
  <si>
    <t>武</t>
  </si>
  <si>
    <t>01</t>
  </si>
  <si>
    <t>7</t>
  </si>
  <si>
    <t>林地迷彩</t>
  </si>
  <si>
    <t xml:space="preserve">领带 </t>
  </si>
  <si>
    <t>武陆</t>
  </si>
  <si>
    <t>大中小</t>
  </si>
  <si>
    <t>空军</t>
  </si>
  <si>
    <t>新品消防</t>
  </si>
  <si>
    <t>领带夹</t>
  </si>
  <si>
    <t>成本</t>
  </si>
  <si>
    <t>内衬</t>
  </si>
  <si>
    <t>大檐帽</t>
  </si>
  <si>
    <t>檐辉</t>
  </si>
  <si>
    <t>内腰带12-14-22-30</t>
  </si>
  <si>
    <t>外腰带士15-干20</t>
  </si>
  <si>
    <t>硬肩章</t>
  </si>
  <si>
    <t>大领花</t>
  </si>
  <si>
    <t>臂章</t>
  </si>
  <si>
    <t>硬胸标</t>
  </si>
  <si>
    <t>资历章15</t>
  </si>
  <si>
    <t>提货</t>
  </si>
  <si>
    <t>单卖</t>
  </si>
  <si>
    <t>陆短袖</t>
  </si>
  <si>
    <t>陆鸭舌帽</t>
  </si>
  <si>
    <t>陆冬内衬</t>
  </si>
  <si>
    <t xml:space="preserve">尺码 </t>
  </si>
  <si>
    <t>身高/胸围</t>
  </si>
  <si>
    <t>180/84-88</t>
  </si>
  <si>
    <t>身高160-165选165/胸围</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</si>
  <si>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</si>
  <si>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</si>
  <si>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</si>
  <si>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</si>
  <si>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</si>
  <si>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</si>
  <si>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</si>
  <si>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</si>
  <si>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</si>
  <si>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</si>
  <si>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</si>
  <si>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</si>
  <si>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</si>
  <si>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</si>
  <si>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</si>
  <si>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</si>
  <si>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</si>
  <si>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</si>
  <si>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</si>
  <si>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</si>
  <si>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</si>
  <si>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</si>
  <si>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</si>
  <si>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</si>
  <si>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</si>
  <si>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</si>
  <si>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</si>
  <si>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</si>
  <si>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</si>
  <si>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</si>
  <si>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</si>
  <si>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</si>
  <si>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</si>
  <si>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</si>
  <si>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</si>
  <si>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</si>
  <si>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</si>
  <si>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</si>
  <si>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</si>
  <si>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</si>
  <si>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</si>
  <si>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</si>
  <si>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</si>
  <si>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</si>
  <si>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</si>
  <si>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</si>
  <si>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</si>
  <si>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</si>
  <si>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</si>
  <si>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</si>
  <si>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</si>
  <si>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</si>
  <si>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</si>
  <si>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</si>
  <si>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</si>
  <si>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</si>
  <si>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</si>
  <si>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</si>
  <si>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</si>
  <si>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</si>
  <si>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</si>
  <si>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</si>
  <si>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</si>
  <si>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</si>
  <si>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</si>
  <si>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</si>
  <si>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</si>
  <si>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</si>
  <si>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</si>
  <si>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</si>
  <si>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</si>
  <si>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</si>
  <si>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</si>
  <si>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</si>
  <si>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</si>
  <si>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</si>
  <si>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</si>
  <si>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</si>
  <si>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</si>
  <si>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</si>
  <si>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</si>
  <si>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</si>
  <si>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</si>
  <si>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</si>
  <si>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</si>
  <si>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</si>
  <si>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</si>
  <si>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</si>
  <si>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</si>
  <si>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</si>
  <si>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</si>
  <si>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</si>
  <si>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</si>
  <si>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</si>
  <si>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</si>
  <si>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</si>
  <si>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</si>
  <si>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</si>
  <si>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</si>
  <si>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</si>
  <si>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</si>
  <si>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</si>
  <si>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</si>
  <si>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</si>
  <si>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</si>
  <si>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</si>
  <si>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</si>
  <si>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</si>
  <si>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</si>
  <si>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</si>
  <si>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</si>
  <si>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</si>
  <si>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</si>
  <si>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</si>
  <si>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</si>
  <si>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</si>
  <si>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</si>
  <si>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</si>
  <si>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</si>
  <si>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</si>
  <si>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</si>
  <si>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</si>
  <si>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</si>
  <si>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</si>
  <si>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</si>
  <si>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</si>
  <si>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</si>
  <si>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</si>
  <si>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</si>
  <si>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</si>
  <si>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</si>
  <si>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</si>
  <si>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</si>
  <si>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</si>
  <si>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</si>
  <si>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</si>
  <si>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</si>
  <si>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</si>
  <si>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</si>
  <si>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</si>
  <si>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</si>
  <si>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</si>
  <si>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</si>
  <si>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</si>
  <si>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</si>
  <si>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</si>
  <si>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</si>
  <si>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</si>
  <si>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</si>
  <si>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</si>
  <si>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</si>
  <si>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</si>
  <si>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</si>
  <si>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</si>
  <si>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</si>
  <si>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</si>
  <si>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</si>
  <si>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</si>
  <si>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</si>
  <si>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</si>
  <si>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</si>
  <si>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</si>
  <si>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</si>
  <si>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</si>
  <si>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</si>
  <si>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</si>
  <si>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</si>
  <si>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</si>
  <si>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</si>
  <si>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</si>
  <si>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</si>
  <si>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</si>
  <si>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</si>
  <si>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</si>
  <si>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</si>
  <si>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</si>
  <si>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</si>
  <si>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</si>
  <si>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</si>
  <si>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</si>
  <si>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</si>
  <si>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</si>
  <si>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</si>
  <si>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</si>
  <si>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</si>
  <si>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</si>
  <si>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</si>
  <si>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</si>
  <si>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</si>
  <si>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</si>
  <si>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</si>
  <si>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</si>
  <si>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</si>
  <si>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</si>
  <si>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</si>
  <si>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</si>
  <si>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</si>
  <si>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</si>
  <si>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</si>
  <si>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</si>
  <si>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</si>
  <si>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</si>
  <si>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</si>
  <si>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</si>
  <si>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</si>
  <si>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</si>
  <si>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</si>
  <si>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</si>
  <si>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</si>
  <si>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</si>
  <si>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</si>
  <si>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</si>
  <si>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</si>
  <si>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</si>
  <si>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</si>
  <si>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</si>
  <si>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</si>
  <si>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</si>
  <si>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</si>
  <si>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</si>
  <si>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</si>
  <si>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</si>
  <si>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</si>
  <si>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</si>
  <si>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</si>
  <si>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</si>
  <si>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</si>
  <si>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</si>
  <si>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</si>
  <si>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</si>
  <si>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</si>
  <si>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</si>
  <si>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</si>
  <si>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</si>
  <si>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</si>
  <si>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</si>
  <si>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</si>
  <si>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</si>
  <si>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</si>
  <si>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</si>
  <si>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</si>
  <si>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</si>
  <si>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</si>
  <si>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</si>
  <si>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</si>
  <si>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</si>
  <si>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w干短175/96</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</si>
  <si>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</si>
  <si>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</si>
  <si>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</si>
  <si>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</si>
  <si>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</si>
  <si>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</si>
  <si>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</si>
  <si>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</si>
  <si>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</si>
  <si>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</si>
  <si>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</si>
  <si>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</si>
  <si>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</si>
  <si>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</si>
  <si>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</si>
  <si>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</si>
  <si>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</si>
  <si>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</si>
  <si>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</si>
  <si>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</si>
  <si>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W贝雷60*1</t>
  </si>
  <si>
    <r>
      <rPr>
        <sz val="11"/>
        <color theme="1"/>
        <rFont val="宋体"/>
        <family val="3"/>
        <charset val="134"/>
        <scheme val="minor"/>
      </rPr>
      <t>L内衬</t>
    </r>
    <r>
      <rPr>
        <sz val="11"/>
        <color theme="1"/>
        <rFont val="宋体"/>
        <family val="3"/>
        <charset val="134"/>
        <scheme val="minor"/>
      </rPr>
      <t>180/96</t>
    </r>
  </si>
  <si>
    <t>L军干部大檐帽56</t>
  </si>
  <si>
    <t>L军干部大檐帽徽</t>
  </si>
  <si>
    <t>L内衬170/104</t>
  </si>
  <si>
    <t>陆空棉被</t>
  </si>
  <si>
    <t>L内衬165/88</t>
  </si>
  <si>
    <t>1002SD处理</t>
  </si>
  <si>
    <t>OK</t>
  </si>
  <si>
    <t>1001客户热搜</t>
  </si>
  <si>
    <r>
      <rPr>
        <sz val="11"/>
        <color theme="1"/>
        <rFont val="宋体"/>
        <family val="3"/>
        <charset val="134"/>
        <scheme val="minor"/>
      </rPr>
      <t>O</t>
    </r>
    <r>
      <rPr>
        <sz val="11"/>
        <color theme="1"/>
        <rFont val="宋体"/>
        <family val="3"/>
        <charset val="134"/>
        <scheme val="minor"/>
      </rPr>
      <t>K</t>
    </r>
  </si>
  <si>
    <t/>
  </si>
  <si>
    <t>推广数据截取</t>
  </si>
  <si>
    <t>数据整理</t>
  </si>
  <si>
    <t>迷彩系列</t>
  </si>
  <si>
    <t>常服系列</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</si>
  <si>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</si>
  <si>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</si>
  <si>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</si>
  <si>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</si>
  <si>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</si>
  <si>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</si>
  <si>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</si>
  <si>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</si>
  <si>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</si>
  <si>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</si>
  <si>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</si>
  <si>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</si>
  <si>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</si>
  <si>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</si>
  <si>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</si>
  <si>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</si>
  <si>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</si>
  <si>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</si>
  <si>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</si>
  <si>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</si>
  <si>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</si>
  <si>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</si>
  <si>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</si>
  <si>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</si>
  <si>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</si>
  <si>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</si>
  <si>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</si>
  <si>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</si>
  <si>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</si>
  <si>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</si>
  <si>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</si>
  <si>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</si>
  <si>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</si>
  <si>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</si>
  <si>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</si>
  <si>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</si>
  <si>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</si>
  <si>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</si>
  <si>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</si>
  <si>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</si>
  <si>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</si>
  <si>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</si>
  <si>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</si>
  <si>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</si>
  <si>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</si>
  <si>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</si>
  <si>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</si>
  <si>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</si>
  <si>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</si>
  <si>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</si>
  <si>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</si>
  <si>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</si>
  <si>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礼服帽</t>
  </si>
  <si>
    <t>三星肩章 将官司</t>
  </si>
  <si>
    <t>武绶带</t>
  </si>
  <si>
    <t>武领带</t>
  </si>
  <si>
    <t>武功勋章</t>
  </si>
  <si>
    <t>无</t>
  </si>
  <si>
    <t>少慰肩章</t>
  </si>
  <si>
    <t>图片</t>
    <phoneticPr fontId="13" type="noConversion"/>
  </si>
  <si>
    <t>款式</t>
    <phoneticPr fontId="13" type="noConversion"/>
  </si>
  <si>
    <r>
      <t>W</t>
    </r>
    <r>
      <rPr>
        <sz val="11"/>
        <color theme="1"/>
        <rFont val="宋体"/>
        <family val="3"/>
        <charset val="134"/>
        <scheme val="minor"/>
      </rPr>
      <t>R</t>
    </r>
    <r>
      <rPr>
        <sz val="11"/>
        <color theme="1"/>
        <rFont val="宋体"/>
        <family val="3"/>
        <charset val="134"/>
        <scheme val="minor"/>
      </rPr>
      <t>橄榄绿</t>
    </r>
    <phoneticPr fontId="13" type="noConversion"/>
  </si>
  <si>
    <r>
      <t>L</t>
    </r>
    <r>
      <rPr>
        <sz val="11"/>
        <color theme="1"/>
        <rFont val="宋体"/>
        <family val="3"/>
        <charset val="134"/>
        <scheme val="minor"/>
      </rPr>
      <t>R</t>
    </r>
    <r>
      <rPr>
        <sz val="11"/>
        <color theme="1"/>
        <rFont val="宋体"/>
        <family val="3"/>
        <charset val="134"/>
        <scheme val="minor"/>
      </rPr>
      <t>松子轨</t>
    </r>
    <phoneticPr fontId="13" type="noConversion"/>
  </si>
  <si>
    <t>尺码</t>
    <phoneticPr fontId="13" type="noConversion"/>
  </si>
  <si>
    <t>165/92</t>
    <phoneticPr fontId="13" type="noConversion"/>
  </si>
  <si>
    <r>
      <t>1</t>
    </r>
    <r>
      <rPr>
        <sz val="11"/>
        <color theme="1"/>
        <rFont val="宋体"/>
        <family val="3"/>
        <charset val="134"/>
        <scheme val="minor"/>
      </rPr>
      <t>65/96</t>
    </r>
    <phoneticPr fontId="13" type="noConversion"/>
  </si>
  <si>
    <r>
      <t>1</t>
    </r>
    <r>
      <rPr>
        <sz val="11"/>
        <color theme="1"/>
        <rFont val="宋体"/>
        <family val="3"/>
        <charset val="134"/>
        <scheme val="minor"/>
      </rPr>
      <t>70/88</t>
    </r>
    <phoneticPr fontId="13" type="noConversion"/>
  </si>
  <si>
    <r>
      <t>1</t>
    </r>
    <r>
      <rPr>
        <sz val="11"/>
        <color theme="1"/>
        <rFont val="宋体"/>
        <family val="3"/>
        <charset val="134"/>
        <scheme val="minor"/>
      </rPr>
      <t>70/92</t>
    </r>
    <phoneticPr fontId="13" type="noConversion"/>
  </si>
  <si>
    <r>
      <t>1</t>
    </r>
    <r>
      <rPr>
        <sz val="11"/>
        <color theme="1"/>
        <rFont val="宋体"/>
        <family val="3"/>
        <charset val="134"/>
        <scheme val="minor"/>
      </rPr>
      <t>70/96</t>
    </r>
    <phoneticPr fontId="13" type="noConversion"/>
  </si>
  <si>
    <t>170/100</t>
    <phoneticPr fontId="13" type="noConversion"/>
  </si>
  <si>
    <t>170/104</t>
    <phoneticPr fontId="13" type="noConversion"/>
  </si>
  <si>
    <r>
      <t>1</t>
    </r>
    <r>
      <rPr>
        <sz val="11"/>
        <color theme="1"/>
        <rFont val="宋体"/>
        <family val="3"/>
        <charset val="134"/>
        <scheme val="minor"/>
      </rPr>
      <t>75/88</t>
    </r>
    <phoneticPr fontId="13" type="noConversion"/>
  </si>
  <si>
    <r>
      <t>1</t>
    </r>
    <r>
      <rPr>
        <sz val="11"/>
        <color theme="1"/>
        <rFont val="宋体"/>
        <family val="3"/>
        <charset val="134"/>
        <scheme val="minor"/>
      </rPr>
      <t>75/96</t>
    </r>
    <phoneticPr fontId="13" type="noConversion"/>
  </si>
  <si>
    <t>175/100</t>
    <phoneticPr fontId="13" type="noConversion"/>
  </si>
  <si>
    <t>175/104</t>
    <phoneticPr fontId="13" type="noConversion"/>
  </si>
  <si>
    <t>180/92</t>
    <phoneticPr fontId="13" type="noConversion"/>
  </si>
  <si>
    <t>180/96</t>
    <phoneticPr fontId="13" type="noConversion"/>
  </si>
  <si>
    <t>180/104</t>
    <phoneticPr fontId="13" type="noConversion"/>
  </si>
  <si>
    <t>180/108</t>
    <phoneticPr fontId="13" type="noConversion"/>
  </si>
  <si>
    <t>185/96</t>
    <phoneticPr fontId="13" type="noConversion"/>
  </si>
  <si>
    <t>185/104</t>
    <phoneticPr fontId="13" type="noConversion"/>
  </si>
  <si>
    <t>185/108</t>
    <phoneticPr fontId="13" type="noConversion"/>
  </si>
  <si>
    <t>标题</t>
    <phoneticPr fontId="13" type="noConversion"/>
  </si>
  <si>
    <t>关键词</t>
    <phoneticPr fontId="13" type="noConversion"/>
  </si>
  <si>
    <t>第一张全面</t>
    <phoneticPr fontId="13" type="noConversion"/>
  </si>
  <si>
    <r>
      <t>1</t>
    </r>
    <r>
      <rPr>
        <sz val="11"/>
        <color theme="1"/>
        <rFont val="宋体"/>
        <family val="3"/>
        <charset val="134"/>
        <scheme val="minor"/>
      </rPr>
      <t>75/92</t>
    </r>
    <phoneticPr fontId="13" type="noConversion"/>
  </si>
  <si>
    <t xml:space="preserve">拼多多上绒衣绒裤套装 </t>
    <phoneticPr fontId="13" type="noConversion"/>
  </si>
  <si>
    <t>开更多淘宝</t>
    <phoneticPr fontId="13" type="noConversion"/>
  </si>
  <si>
    <t>刷单加绒内衬</t>
    <phoneticPr fontId="13" type="noConversion"/>
  </si>
  <si>
    <t>淘宝上加绒内衬</t>
    <phoneticPr fontId="13" type="noConversion"/>
  </si>
  <si>
    <t>微信换头像</t>
    <phoneticPr fontId="13" type="noConversion"/>
  </si>
  <si>
    <t>算账</t>
    <phoneticPr fontId="13" type="noConversion"/>
  </si>
  <si>
    <t>L内衬165/88  下单</t>
  </si>
  <si>
    <t>L内衬170/104 下单</t>
    <phoneticPr fontId="13" type="noConversion"/>
  </si>
  <si>
    <t>L内衬170/100</t>
  </si>
  <si>
    <t>L内衬175/100</t>
  </si>
  <si>
    <t>L内衬180/92</t>
  </si>
  <si>
    <t>L内衬175/88*2</t>
  </si>
  <si>
    <t>L内衬165/108</t>
  </si>
  <si>
    <t>L内衬175/92</t>
  </si>
  <si>
    <t>L内衬185/108</t>
  </si>
  <si>
    <t>L内衬175/96</t>
  </si>
  <si>
    <t>L内衬170/92</t>
  </si>
  <si>
    <t>L夏士长袖170/104 *2</t>
  </si>
  <si>
    <t>L内衬175/108 下单</t>
  </si>
  <si>
    <t>L夏干长袖165/104*2下单</t>
  </si>
  <si>
    <t>L夏袜一包 下单</t>
  </si>
  <si>
    <t>L夏干长袖170/100</t>
  </si>
  <si>
    <t>L内衬170/96</t>
  </si>
  <si>
    <t>L内衬175/104 下单</t>
  </si>
  <si>
    <t>夏袜十双 下单 自拿</t>
    <phoneticPr fontId="13" type="noConversion"/>
  </si>
  <si>
    <t>W冬袜一包 下单 自拿</t>
    <phoneticPr fontId="13" type="noConversion"/>
  </si>
  <si>
    <t>L内衬170-104</t>
    <phoneticPr fontId="13" type="noConversion"/>
  </si>
  <si>
    <t>L内衬185-104</t>
    <phoneticPr fontId="13" type="noConversion"/>
  </si>
  <si>
    <t>L夏干长袖185/116</t>
    <phoneticPr fontId="13" type="noConversion"/>
  </si>
  <si>
    <t>175/108</t>
    <phoneticPr fontId="13" type="noConversion"/>
  </si>
  <si>
    <t>180/100</t>
    <phoneticPr fontId="13" type="noConversion"/>
  </si>
  <si>
    <t>185/100</t>
    <phoneticPr fontId="13" type="noConversion"/>
  </si>
  <si>
    <t>OK</t>
    <phoneticPr fontId="13" type="noConversion"/>
  </si>
  <si>
    <t>列1</t>
  </si>
  <si>
    <t>pic\M-大檐帽</t>
  </si>
  <si>
    <t>棉被</t>
    <phoneticPr fontId="13" type="noConversion"/>
  </si>
  <si>
    <t>X棉藏蓝</t>
    <phoneticPr fontId="15" type="noConversion"/>
  </si>
  <si>
    <r>
      <t>L棉</t>
    </r>
    <r>
      <rPr>
        <sz val="11"/>
        <color theme="1"/>
        <rFont val="宋体"/>
        <family val="3"/>
        <charset val="134"/>
        <scheme val="minor"/>
      </rPr>
      <t>松枝绿</t>
    </r>
    <phoneticPr fontId="13" type="noConversion"/>
  </si>
  <si>
    <t>冬</t>
    <phoneticPr fontId="15" type="noConversion"/>
  </si>
  <si>
    <t>保暖</t>
    <phoneticPr fontId="15" type="noConversion"/>
  </si>
  <si>
    <t>加厚</t>
    <phoneticPr fontId="15" type="noConversion"/>
  </si>
  <si>
    <t>橄榄绿</t>
    <phoneticPr fontId="15" type="noConversion"/>
  </si>
  <si>
    <t>松枝绿</t>
    <phoneticPr fontId="15" type="noConversion"/>
  </si>
  <si>
    <t>藏蓝</t>
    <phoneticPr fontId="15" type="noConversion"/>
  </si>
  <si>
    <t>内勤</t>
    <phoneticPr fontId="15" type="noConversion"/>
  </si>
  <si>
    <t>单人</t>
    <phoneticPr fontId="15" type="noConversion"/>
  </si>
  <si>
    <t>宿舍</t>
    <phoneticPr fontId="15" type="noConversion"/>
  </si>
  <si>
    <t>正感</t>
    <phoneticPr fontId="15" type="noConversion"/>
  </si>
  <si>
    <t>纯色</t>
    <phoneticPr fontId="15" type="noConversion"/>
  </si>
  <si>
    <t>W棉橄榄绿</t>
    <phoneticPr fontId="13" type="noConversion"/>
  </si>
  <si>
    <t>正品冬训学生宿舍专用纯色加厚保暖耐用6斤拉链棉被</t>
    <phoneticPr fontId="15" type="noConversion"/>
  </si>
  <si>
    <t>W棉橄榄绿【学生款】</t>
    <phoneticPr fontId="13" type="noConversion"/>
  </si>
  <si>
    <r>
      <t>L棉</t>
    </r>
    <r>
      <rPr>
        <sz val="11"/>
        <color theme="1"/>
        <rFont val="宋体"/>
        <family val="3"/>
        <charset val="134"/>
        <scheme val="minor"/>
      </rPr>
      <t>松枝绿【学生款】</t>
    </r>
    <phoneticPr fontId="13" type="noConversion"/>
  </si>
  <si>
    <t>蛙服上新</t>
    <phoneticPr fontId="13" type="noConversion"/>
  </si>
  <si>
    <t>调货</t>
    <phoneticPr fontId="13" type="noConversion"/>
  </si>
  <si>
    <r>
      <t>O</t>
    </r>
    <r>
      <rPr>
        <sz val="11"/>
        <color theme="1"/>
        <rFont val="宋体"/>
        <family val="3"/>
        <charset val="134"/>
        <scheme val="minor"/>
      </rPr>
      <t>K</t>
    </r>
    <phoneticPr fontId="13" type="noConversion"/>
  </si>
  <si>
    <t xml:space="preserve"> </t>
    <phoneticPr fontId="15" type="noConversion"/>
  </si>
  <si>
    <t>迷彩作训服</t>
    <phoneticPr fontId="13" type="noConversion"/>
  </si>
  <si>
    <t>迷彩服配饰都一样</t>
    <phoneticPr fontId="13" type="noConversion"/>
  </si>
  <si>
    <t>臂章</t>
    <phoneticPr fontId="13" type="noConversion"/>
  </si>
  <si>
    <t>肩章</t>
    <phoneticPr fontId="13" type="noConversion"/>
  </si>
  <si>
    <t>胸章</t>
    <phoneticPr fontId="13" type="noConversion"/>
  </si>
  <si>
    <t>L内衬165/88 下单</t>
  </si>
  <si>
    <t>L加绒内衬175/92 下单</t>
  </si>
  <si>
    <t>L内衬175/96 下单</t>
  </si>
  <si>
    <t>W加绒内衬175/108 下单</t>
  </si>
  <si>
    <t>L棉被 正品 下单</t>
  </si>
  <si>
    <t>W冬袜 一包 下单 已拿</t>
  </si>
  <si>
    <t>L士短185/116</t>
  </si>
  <si>
    <t>L内衬180/104</t>
  </si>
  <si>
    <t>L内衬175/100 下单</t>
  </si>
  <si>
    <t>L内衬170/92 下单</t>
  </si>
  <si>
    <t>L内衬165/92</t>
  </si>
  <si>
    <t>L士春秋裤165/80</t>
    <phoneticPr fontId="13" type="noConversion"/>
  </si>
  <si>
    <t>L士春秋裤170/86</t>
    <phoneticPr fontId="13" type="noConversion"/>
  </si>
  <si>
    <t>CP【上衣】</t>
    <phoneticPr fontId="13" type="noConversion"/>
  </si>
  <si>
    <t>戈壁迷彩【上衣】</t>
    <phoneticPr fontId="15" type="noConversion"/>
  </si>
  <si>
    <t>戈壁沙漠【上衣】</t>
    <phoneticPr fontId="15" type="noConversion"/>
  </si>
  <si>
    <t>CP【裤子】</t>
    <phoneticPr fontId="13" type="noConversion"/>
  </si>
  <si>
    <t>黑色【裤子】</t>
    <phoneticPr fontId="13" type="noConversion"/>
  </si>
  <si>
    <t>数码丛林【裤子】</t>
    <phoneticPr fontId="15" type="noConversion"/>
  </si>
  <si>
    <t>戈壁迷彩【裤子】</t>
    <phoneticPr fontId="15" type="noConversion"/>
  </si>
  <si>
    <t>戈壁沙漠【裤子】</t>
    <phoneticPr fontId="15" type="noConversion"/>
  </si>
  <si>
    <t>S(30)</t>
    <phoneticPr fontId="15" type="noConversion"/>
  </si>
  <si>
    <t>M(32)</t>
    <phoneticPr fontId="15" type="noConversion"/>
  </si>
  <si>
    <t>XXL(38)</t>
    <phoneticPr fontId="15" type="noConversion"/>
  </si>
  <si>
    <t>黑色【上衣】</t>
    <phoneticPr fontId="13" type="noConversion"/>
  </si>
  <si>
    <t>ACU【上衣】</t>
    <phoneticPr fontId="15" type="noConversion"/>
  </si>
  <si>
    <t>ACU【裤子】</t>
    <phoneticPr fontId="15" type="noConversion"/>
  </si>
  <si>
    <t>护膝</t>
    <phoneticPr fontId="15" type="noConversion"/>
  </si>
  <si>
    <t>护肘</t>
    <phoneticPr fontId="15" type="noConversion"/>
  </si>
  <si>
    <t>L(34)</t>
    <phoneticPr fontId="15" type="noConversion"/>
  </si>
  <si>
    <t>XL(36)</t>
    <phoneticPr fontId="15" type="noConversion"/>
  </si>
  <si>
    <t>OK</t>
    <phoneticPr fontId="13" type="noConversion"/>
  </si>
  <si>
    <t>作战靴上架</t>
    <phoneticPr fontId="13" type="noConversion"/>
  </si>
  <si>
    <t>顺风快递时效</t>
    <phoneticPr fontId="13" type="noConversion"/>
  </si>
  <si>
    <t>帽子</t>
    <phoneticPr fontId="13" type="noConversion"/>
  </si>
  <si>
    <t>腰带</t>
    <phoneticPr fontId="13" type="noConversion"/>
  </si>
  <si>
    <t>回复率</t>
    <phoneticPr fontId="13" type="noConversion"/>
  </si>
  <si>
    <r>
      <t>O</t>
    </r>
    <r>
      <rPr>
        <sz val="11"/>
        <color theme="1"/>
        <rFont val="宋体"/>
        <family val="3"/>
        <charset val="134"/>
        <scheme val="minor"/>
      </rPr>
      <t>K</t>
    </r>
    <phoneticPr fontId="13" type="noConversion"/>
  </si>
  <si>
    <t>武常服单裤货源</t>
    <phoneticPr fontId="13" type="noConversion"/>
  </si>
  <si>
    <t>提款</t>
    <phoneticPr fontId="13" type="noConversion"/>
  </si>
  <si>
    <t>OK</t>
    <phoneticPr fontId="13" type="noConversion"/>
  </si>
  <si>
    <t>W内衬175/108*2 下单</t>
  </si>
  <si>
    <t>W夏袜一包 下单</t>
  </si>
  <si>
    <t>L干长185/116下单</t>
  </si>
  <si>
    <t>W内衬170/104下单</t>
  </si>
  <si>
    <t>L内衬 女款 170/96</t>
  </si>
  <si>
    <t>L内衬180/92 下单</t>
  </si>
  <si>
    <t>L内衬175/88 下单</t>
  </si>
  <si>
    <t>L内衬170/88 下单</t>
  </si>
  <si>
    <t>L内衬180/96 下单</t>
  </si>
  <si>
    <t>L冬袜一包 下单已拿</t>
    <phoneticPr fontId="13" type="noConversion"/>
  </si>
  <si>
    <t>L内衬185/100</t>
    <phoneticPr fontId="13" type="noConversion"/>
  </si>
  <si>
    <t>L内衬185/108</t>
    <phoneticPr fontId="13" type="noConversion"/>
  </si>
  <si>
    <t>L夏裤165/74</t>
    <phoneticPr fontId="13" type="noConversion"/>
  </si>
  <si>
    <t>L内衬175/100</t>
    <phoneticPr fontId="13" type="noConversion"/>
  </si>
  <si>
    <t>W冬袜一包下单</t>
    <phoneticPr fontId="13" type="noConversion"/>
  </si>
  <si>
    <t>三单 W内衬快递</t>
    <phoneticPr fontId="13" type="noConversion"/>
  </si>
  <si>
    <t>07B校慰皮鞋</t>
    <phoneticPr fontId="13" type="noConversion"/>
  </si>
  <si>
    <t>L内衬</t>
    <phoneticPr fontId="13" type="noConversion"/>
  </si>
  <si>
    <t>臂章</t>
    <phoneticPr fontId="13" type="noConversion"/>
  </si>
  <si>
    <t>章肩</t>
    <phoneticPr fontId="13" type="noConversion"/>
  </si>
  <si>
    <t>备注</t>
    <phoneticPr fontId="13" type="noConversion"/>
  </si>
  <si>
    <t>士一期</t>
    <phoneticPr fontId="13" type="noConversion"/>
  </si>
  <si>
    <t>冬天穿的</t>
    <phoneticPr fontId="13" type="noConversion"/>
  </si>
  <si>
    <t>小领花一对</t>
    <phoneticPr fontId="13" type="noConversion"/>
  </si>
  <si>
    <t>陆绒衣裤套装</t>
    <phoneticPr fontId="13" type="noConversion"/>
  </si>
  <si>
    <t>沙鱼皮上衣</t>
    <phoneticPr fontId="13" type="noConversion"/>
  </si>
  <si>
    <t>G8上衣</t>
    <phoneticPr fontId="13" type="noConversion"/>
  </si>
  <si>
    <t>沙鱼皮裤子</t>
    <phoneticPr fontId="13" type="noConversion"/>
  </si>
  <si>
    <t>作战靴重新上架</t>
    <phoneticPr fontId="13" type="noConversion"/>
  </si>
  <si>
    <t>SKU整理</t>
    <phoneticPr fontId="13" type="noConversion"/>
  </si>
  <si>
    <t>14，20，40</t>
    <phoneticPr fontId="13" type="noConversion"/>
  </si>
  <si>
    <t>外衬上的</t>
    <phoneticPr fontId="13" type="noConversion"/>
  </si>
  <si>
    <t>服役章</t>
    <phoneticPr fontId="13" type="noConversion"/>
  </si>
  <si>
    <t>大檐帽士</t>
    <phoneticPr fontId="13" type="noConversion"/>
  </si>
  <si>
    <t>大檐帽干</t>
    <phoneticPr fontId="13" type="noConversion"/>
  </si>
  <si>
    <t>针扣-八一腰带</t>
    <phoneticPr fontId="13" type="noConversion"/>
  </si>
  <si>
    <t>自动-八一腰带</t>
    <phoneticPr fontId="13" type="noConversion"/>
  </si>
  <si>
    <r>
      <t>1</t>
    </r>
    <r>
      <rPr>
        <sz val="11"/>
        <color theme="1"/>
        <rFont val="宋体"/>
        <family val="3"/>
        <charset val="134"/>
        <scheme val="minor"/>
      </rPr>
      <t>5，18，23</t>
    </r>
    <phoneticPr fontId="13" type="noConversion"/>
  </si>
  <si>
    <r>
      <rPr>
        <sz val="11"/>
        <color theme="1"/>
        <rFont val="宋体"/>
        <family val="3"/>
        <charset val="134"/>
        <scheme val="minor"/>
      </rPr>
      <t>28,39,</t>
    </r>
    <r>
      <rPr>
        <sz val="11"/>
        <color theme="1"/>
        <rFont val="宋体"/>
        <family val="3"/>
        <charset val="134"/>
        <scheme val="minor"/>
      </rPr>
      <t>5</t>
    </r>
    <r>
      <rPr>
        <sz val="11"/>
        <color theme="1"/>
        <rFont val="宋体"/>
        <family val="3"/>
        <charset val="134"/>
        <scheme val="minor"/>
      </rPr>
      <t>9</t>
    </r>
    <phoneticPr fontId="13" type="noConversion"/>
  </si>
  <si>
    <t>陆林地迷彩作训服</t>
    <phoneticPr fontId="13" type="noConversion"/>
  </si>
  <si>
    <t>内腰带</t>
    <phoneticPr fontId="13" type="noConversion"/>
  </si>
  <si>
    <t xml:space="preserve">外腰带 </t>
    <phoneticPr fontId="13" type="noConversion"/>
  </si>
  <si>
    <r>
      <t>6，</t>
    </r>
    <r>
      <rPr>
        <sz val="11"/>
        <color theme="1"/>
        <rFont val="宋体"/>
        <family val="3"/>
        <charset val="134"/>
        <scheme val="minor"/>
      </rPr>
      <t>9，11</t>
    </r>
    <phoneticPr fontId="13" type="noConversion"/>
  </si>
  <si>
    <t>分大中小</t>
    <phoneticPr fontId="13" type="noConversion"/>
  </si>
  <si>
    <t>夏季迷彩服</t>
    <phoneticPr fontId="13" type="noConversion"/>
  </si>
  <si>
    <t>冬季迷彩服</t>
    <phoneticPr fontId="13" type="noConversion"/>
  </si>
  <si>
    <t>常服陆裤子（春士）</t>
  </si>
  <si>
    <t>常服陆裤子（春干）</t>
  </si>
  <si>
    <t>常服陆裤子（冬士）</t>
  </si>
  <si>
    <t>常服陆裤子（冬干）</t>
  </si>
  <si>
    <t>提价</t>
    <phoneticPr fontId="13" type="noConversion"/>
  </si>
  <si>
    <t>单价</t>
    <phoneticPr fontId="13" type="noConversion"/>
  </si>
  <si>
    <t>备注</t>
    <phoneticPr fontId="13" type="noConversion"/>
  </si>
  <si>
    <t>列2</t>
    <phoneticPr fontId="13" type="noConversion"/>
  </si>
  <si>
    <t>列22</t>
    <phoneticPr fontId="13" type="noConversion"/>
  </si>
  <si>
    <t>常服</t>
    <phoneticPr fontId="13" type="noConversion"/>
  </si>
  <si>
    <t>上衣+裤子（士春）</t>
    <phoneticPr fontId="13" type="noConversion"/>
  </si>
  <si>
    <t>上衣+裤子（干春）</t>
    <phoneticPr fontId="13" type="noConversion"/>
  </si>
  <si>
    <t>上衣+裤子（士冬）</t>
    <phoneticPr fontId="13" type="noConversion"/>
  </si>
  <si>
    <t>上衣+裤子（干冬）</t>
    <phoneticPr fontId="13" type="noConversion"/>
  </si>
  <si>
    <r>
      <t>10</t>
    </r>
    <r>
      <rPr>
        <sz val="11"/>
        <color theme="1"/>
        <rFont val="宋体"/>
        <family val="3"/>
        <charset val="134"/>
        <scheme val="minor"/>
      </rPr>
      <t>~150</t>
    </r>
    <phoneticPr fontId="13" type="noConversion"/>
  </si>
  <si>
    <t>冬常服上的</t>
    <phoneticPr fontId="13" type="noConversion"/>
  </si>
  <si>
    <t>小领花</t>
    <phoneticPr fontId="13" type="noConversion"/>
  </si>
  <si>
    <t>外衬短袖长袖</t>
    <phoneticPr fontId="13" type="noConversion"/>
  </si>
  <si>
    <t>软肩章</t>
    <phoneticPr fontId="13" type="noConversion"/>
  </si>
  <si>
    <r>
      <t>0</t>
    </r>
    <r>
      <rPr>
        <sz val="11"/>
        <color theme="1"/>
        <rFont val="宋体"/>
        <family val="3"/>
        <charset val="134"/>
        <scheme val="minor"/>
      </rPr>
      <t>7A皮鞋</t>
    </r>
    <phoneticPr fontId="13" type="noConversion"/>
  </si>
  <si>
    <t>W士短175/108</t>
    <phoneticPr fontId="13" type="noConversion"/>
  </si>
  <si>
    <t>W士短175/92</t>
    <phoneticPr fontId="13" type="noConversion"/>
  </si>
  <si>
    <t>L干短185/100</t>
    <phoneticPr fontId="13" type="noConversion"/>
  </si>
  <si>
    <t>W夏裤170/86</t>
    <phoneticPr fontId="13" type="noConversion"/>
  </si>
  <si>
    <t>W迷彩作训女160/80-84</t>
    <phoneticPr fontId="13" type="noConversion"/>
  </si>
  <si>
    <t>W迷彩短袖175/92-96</t>
    <phoneticPr fontId="13" type="noConversion"/>
  </si>
  <si>
    <t>W内衬180/92</t>
  </si>
  <si>
    <t>W内衬175/104</t>
  </si>
  <si>
    <t>W夏士长袖180/100</t>
  </si>
  <si>
    <t>L干短180/104</t>
    <phoneticPr fontId="13" type="noConversion"/>
  </si>
  <si>
    <t>开淘宝</t>
    <phoneticPr fontId="13" type="noConversion"/>
  </si>
  <si>
    <t>开拼多多</t>
    <phoneticPr fontId="13" type="noConversion"/>
  </si>
  <si>
    <t>读书</t>
    <phoneticPr fontId="13" type="noConversion"/>
  </si>
  <si>
    <t>晨练</t>
    <phoneticPr fontId="13" type="noConversion"/>
  </si>
  <si>
    <t>出门</t>
    <phoneticPr fontId="13" type="noConversion"/>
  </si>
  <si>
    <t>其它联系客服</t>
    <phoneticPr fontId="15" type="noConversion"/>
  </si>
  <si>
    <t>L内衬180/108 下单</t>
  </si>
  <si>
    <t>L内衬185/108 下单</t>
  </si>
  <si>
    <t>L冬常服裤175/104换175/96 仓库已拿</t>
  </si>
  <si>
    <t>W内衬165/92下单</t>
  </si>
  <si>
    <t>L内衬180/100 下单</t>
  </si>
  <si>
    <t>国旗魔术贴 2张 下单</t>
  </si>
  <si>
    <t>L常服服役章</t>
    <phoneticPr fontId="13" type="noConversion"/>
  </si>
  <si>
    <t>L胸标</t>
    <phoneticPr fontId="13" type="noConversion"/>
  </si>
  <si>
    <t xml:space="preserve">L八一帽徽 </t>
    <phoneticPr fontId="13" type="noConversion"/>
  </si>
  <si>
    <t>W夏裤165/98 *2 下单</t>
  </si>
  <si>
    <t>W夏干长袖175/100有吗？</t>
  </si>
  <si>
    <t>W内衬175/96 下单</t>
  </si>
  <si>
    <t>W夏士长165/88</t>
  </si>
  <si>
    <t>W内衬170/96 有吗？</t>
  </si>
  <si>
    <t>W内衬170/88 下单</t>
  </si>
  <si>
    <t>W内衬165/88 下单</t>
  </si>
  <si>
    <t>W内衬185/104 *2 下单</t>
  </si>
  <si>
    <t>W内衬170/92*2下单</t>
  </si>
  <si>
    <t>W夏裤165/96有吗？</t>
  </si>
  <si>
    <t>W夏士长袖165/88 下单</t>
  </si>
  <si>
    <t>W内衬175/96*2 下单</t>
  </si>
  <si>
    <t>W夏士长袖180/100 下单</t>
  </si>
  <si>
    <t>W内衬170/92 下单</t>
  </si>
  <si>
    <t>W夏裤165/74 下单</t>
  </si>
  <si>
    <t>W内衬185/96</t>
  </si>
  <si>
    <t>W内衬175/92</t>
  </si>
  <si>
    <t>W夏裤165/92 下单</t>
  </si>
  <si>
    <t>W内衬165/88</t>
    <phoneticPr fontId="13" type="noConversion"/>
  </si>
  <si>
    <t>W内衬175/92</t>
    <phoneticPr fontId="13" type="noConversion"/>
  </si>
  <si>
    <t>W内衬170/88下单</t>
    <phoneticPr fontId="13" type="noConversion"/>
  </si>
  <si>
    <t>上保暖内衣</t>
    <phoneticPr fontId="13" type="noConversion"/>
  </si>
  <si>
    <t>WNY款</t>
    <phoneticPr fontId="13" type="noConversion"/>
  </si>
  <si>
    <t>PNY款</t>
    <phoneticPr fontId="15" type="noConversion"/>
  </si>
  <si>
    <t>描叙</t>
    <phoneticPr fontId="13" type="noConversion"/>
  </si>
  <si>
    <t>防寒抗菌吸汗科技保暖制作</t>
    <phoneticPr fontId="13" type="noConversion"/>
  </si>
  <si>
    <t>胸品带字，按需购买，介意勿拍</t>
    <phoneticPr fontId="13" type="noConversion"/>
  </si>
  <si>
    <t>其它劳保用品，请联系客服</t>
    <phoneticPr fontId="13" type="noConversion"/>
  </si>
  <si>
    <t>香八拉队伍友情出品</t>
    <phoneticPr fontId="13" type="noConversion"/>
  </si>
  <si>
    <t>W夏裤 165/86 下单</t>
  </si>
  <si>
    <t>LNY款</t>
    <phoneticPr fontId="13" type="noConversion"/>
  </si>
  <si>
    <r>
      <t>O</t>
    </r>
    <r>
      <rPr>
        <sz val="11"/>
        <color theme="1"/>
        <rFont val="宋体"/>
        <family val="3"/>
        <charset val="134"/>
        <scheme val="minor"/>
      </rPr>
      <t>K</t>
    </r>
    <phoneticPr fontId="13" type="noConversion"/>
  </si>
  <si>
    <t>雷峰帽处理</t>
    <phoneticPr fontId="13" type="noConversion"/>
  </si>
  <si>
    <t>预备役</t>
    <phoneticPr fontId="13" type="noConversion"/>
  </si>
  <si>
    <t>常服帽子</t>
    <phoneticPr fontId="13" type="noConversion"/>
  </si>
  <si>
    <t>帽徽</t>
    <phoneticPr fontId="13" type="noConversion"/>
  </si>
  <si>
    <t>夏常服小岭花</t>
    <phoneticPr fontId="13" type="noConversion"/>
  </si>
  <si>
    <t>上尉 硬肩</t>
    <phoneticPr fontId="13" type="noConversion"/>
  </si>
  <si>
    <t>上尉软件</t>
    <phoneticPr fontId="13" type="noConversion"/>
  </si>
  <si>
    <t>正连职软标</t>
    <phoneticPr fontId="13" type="noConversion"/>
  </si>
  <si>
    <t>正品冬内勤宿舍单人正感纯色橄榄绿松枝绿蓝色加厚保暖棉花被</t>
    <phoneticPr fontId="15" type="noConversion"/>
  </si>
  <si>
    <t>描叙</t>
    <phoneticPr fontId="15" type="noConversion"/>
  </si>
  <si>
    <t>粒格子布/沙卡布</t>
    <phoneticPr fontId="15" type="noConversion"/>
  </si>
  <si>
    <t>CP</t>
    <phoneticPr fontId="13" type="noConversion"/>
  </si>
  <si>
    <t>黑色</t>
    <phoneticPr fontId="13" type="noConversion"/>
  </si>
  <si>
    <t>ACU</t>
    <phoneticPr fontId="15" type="noConversion"/>
  </si>
  <si>
    <t>青墟</t>
    <phoneticPr fontId="15" type="noConversion"/>
  </si>
  <si>
    <t>对话沉默</t>
    <phoneticPr fontId="13" type="noConversion"/>
  </si>
  <si>
    <t>甘肃省兰州市安宁区北滨河西路中国石油大厦附近苏中建设有限公司正门张文涛收17709324301</t>
    <phoneticPr fontId="13" type="noConversion"/>
  </si>
  <si>
    <t>陆士兵帽</t>
    <phoneticPr fontId="13" type="noConversion"/>
  </si>
  <si>
    <t>八一帽徽</t>
    <phoneticPr fontId="13" type="noConversion"/>
  </si>
  <si>
    <t>臂章</t>
    <phoneticPr fontId="13" type="noConversion"/>
  </si>
  <si>
    <t>绒衣裤套装</t>
    <phoneticPr fontId="13" type="noConversion"/>
  </si>
  <si>
    <t>猎人迷彩作训服套装</t>
    <phoneticPr fontId="13" type="noConversion"/>
  </si>
  <si>
    <t>ok</t>
    <phoneticPr fontId="13" type="noConversion"/>
  </si>
  <si>
    <t>便宜的保暖内衣</t>
    <phoneticPr fontId="13" type="noConversion"/>
  </si>
  <si>
    <t>三防抓绒冲锋衣</t>
    <phoneticPr fontId="13" type="noConversion"/>
  </si>
  <si>
    <t>款式</t>
    <phoneticPr fontId="13" type="noConversion"/>
  </si>
  <si>
    <t>简称</t>
    <phoneticPr fontId="13" type="noConversion"/>
  </si>
  <si>
    <t>猎人(上衣)</t>
    <phoneticPr fontId="13" type="noConversion"/>
  </si>
  <si>
    <t>城市(裤子)</t>
    <phoneticPr fontId="13" type="noConversion"/>
  </si>
  <si>
    <t>三防冲峰衣</t>
    <phoneticPr fontId="13" type="noConversion"/>
  </si>
  <si>
    <t>户外高密度面料抓绒防风防水防寒春秋冬猎人全地形三防男冲峰衣</t>
    <phoneticPr fontId="13" type="noConversion"/>
  </si>
  <si>
    <t>其它联系客服</t>
    <phoneticPr fontId="13" type="noConversion"/>
  </si>
  <si>
    <t>尺寸</t>
    <phoneticPr fontId="13" type="noConversion"/>
  </si>
  <si>
    <t>虚价</t>
    <phoneticPr fontId="13" type="noConversion"/>
  </si>
  <si>
    <t>高密度面料，加绒抓绒保暖冲锋衣</t>
    <phoneticPr fontId="13" type="noConversion"/>
  </si>
  <si>
    <t>防水防风防污</t>
    <phoneticPr fontId="13" type="noConversion"/>
  </si>
  <si>
    <t>生活美衣</t>
    <phoneticPr fontId="13" type="noConversion"/>
  </si>
  <si>
    <t>户外佳品</t>
    <phoneticPr fontId="13" type="noConversion"/>
  </si>
  <si>
    <t>其它产品请联系客服</t>
    <phoneticPr fontId="13" type="noConversion"/>
  </si>
  <si>
    <t>XL(175)</t>
    <phoneticPr fontId="13" type="noConversion"/>
  </si>
  <si>
    <t>XXL(180)</t>
    <phoneticPr fontId="13" type="noConversion"/>
  </si>
  <si>
    <t>XXXL(185)</t>
    <phoneticPr fontId="13" type="noConversion"/>
  </si>
  <si>
    <t>XXXXL(190)</t>
    <phoneticPr fontId="13" type="noConversion"/>
  </si>
  <si>
    <t>猎人(裤子)</t>
    <phoneticPr fontId="13" type="noConversion"/>
  </si>
  <si>
    <t>全地形(裤子)</t>
    <phoneticPr fontId="13" type="noConversion"/>
  </si>
  <si>
    <t>城市(上衣)</t>
    <phoneticPr fontId="13" type="noConversion"/>
  </si>
  <si>
    <t>L(165-170)</t>
    <phoneticPr fontId="13" type="noConversion"/>
  </si>
  <si>
    <t>全地形(上衣)</t>
    <phoneticPr fontId="13" type="noConversion"/>
  </si>
  <si>
    <r>
      <t>O</t>
    </r>
    <r>
      <rPr>
        <sz val="11"/>
        <color theme="1"/>
        <rFont val="宋体"/>
        <family val="3"/>
        <charset val="134"/>
        <scheme val="minor"/>
      </rPr>
      <t>K</t>
    </r>
    <phoneticPr fontId="13" type="noConversion"/>
  </si>
  <si>
    <t>商品有哪些</t>
    <phoneticPr fontId="13" type="noConversion"/>
  </si>
  <si>
    <t>引流商品</t>
    <phoneticPr fontId="13" type="noConversion"/>
  </si>
  <si>
    <t>活动商品</t>
    <phoneticPr fontId="13" type="noConversion"/>
  </si>
  <si>
    <t>赚钱商品</t>
    <phoneticPr fontId="13" type="noConversion"/>
  </si>
  <si>
    <t>今日头条，抖音</t>
    <phoneticPr fontId="13" type="noConversion"/>
  </si>
  <si>
    <t>随时</t>
    <phoneticPr fontId="13" type="noConversion"/>
  </si>
  <si>
    <t>整理要做的事</t>
    <phoneticPr fontId="13" type="noConversion"/>
  </si>
  <si>
    <t>整理思路</t>
    <phoneticPr fontId="13" type="noConversion"/>
  </si>
  <si>
    <t>~</t>
    <phoneticPr fontId="13" type="noConversion"/>
  </si>
  <si>
    <t>整理商品信息</t>
    <phoneticPr fontId="13" type="noConversion"/>
  </si>
  <si>
    <t>整理上架图片</t>
    <phoneticPr fontId="13" type="noConversion"/>
  </si>
  <si>
    <t>淘宝视频学习</t>
    <phoneticPr fontId="13" type="noConversion"/>
  </si>
  <si>
    <t>拼多多学习</t>
    <phoneticPr fontId="13" type="noConversion"/>
  </si>
  <si>
    <t>开发网站</t>
    <phoneticPr fontId="13" type="noConversion"/>
  </si>
  <si>
    <t>周日</t>
    <phoneticPr fontId="13" type="noConversion"/>
  </si>
  <si>
    <t>普逻大众的商品</t>
    <phoneticPr fontId="13" type="noConversion"/>
  </si>
  <si>
    <t>内衬</t>
    <phoneticPr fontId="13" type="noConversion"/>
  </si>
  <si>
    <t>普逻大众的商品，价格低</t>
    <phoneticPr fontId="13" type="noConversion"/>
  </si>
  <si>
    <t>只有我有，或者少的</t>
    <phoneticPr fontId="13" type="noConversion"/>
  </si>
  <si>
    <t>换季商品</t>
    <phoneticPr fontId="13" type="noConversion"/>
  </si>
  <si>
    <t>莱斯沃克</t>
    <phoneticPr fontId="13" type="noConversion"/>
  </si>
  <si>
    <t>70周年纪念包</t>
    <phoneticPr fontId="13" type="noConversion"/>
  </si>
  <si>
    <t>人群：年纪偏大一点，要便宜一点</t>
    <phoneticPr fontId="13" type="noConversion"/>
  </si>
  <si>
    <t>陆夏长袖</t>
    <phoneticPr fontId="13" type="noConversion"/>
  </si>
  <si>
    <t>陆夏裤</t>
    <phoneticPr fontId="13" type="noConversion"/>
  </si>
  <si>
    <t>L夏士长袖185/104下单</t>
  </si>
  <si>
    <t>W领带夹一个</t>
    <phoneticPr fontId="13" type="noConversion"/>
  </si>
  <si>
    <t>包装盒一个</t>
    <phoneticPr fontId="13" type="noConversion"/>
  </si>
  <si>
    <t>信封一个</t>
    <phoneticPr fontId="13" type="noConversion"/>
  </si>
  <si>
    <t>W夏士长袖185/108 下单</t>
  </si>
  <si>
    <t>W内衬175/100 下单</t>
  </si>
  <si>
    <t>W冬袜一包 下单</t>
  </si>
  <si>
    <t>L冬袜一包 下单</t>
  </si>
  <si>
    <t>小盒子一个 下单</t>
  </si>
  <si>
    <t>L内衬185/96 下单</t>
  </si>
  <si>
    <t>L内衬165/92 下单</t>
  </si>
  <si>
    <t>昨天拿错了，把185/108换185/96</t>
  </si>
  <si>
    <t>冬常服领花一对</t>
    <phoneticPr fontId="13" type="noConversion"/>
  </si>
  <si>
    <t>预备役干部帽子</t>
    <phoneticPr fontId="13" type="noConversion"/>
  </si>
  <si>
    <t>ok</t>
    <phoneticPr fontId="13" type="noConversion"/>
  </si>
  <si>
    <r>
      <t xml:space="preserve">33, </t>
    </r>
    <r>
      <rPr>
        <sz val="11"/>
        <color theme="1"/>
        <rFont val="宋体"/>
        <family val="3"/>
        <charset val="134"/>
        <scheme val="minor"/>
      </rPr>
      <t>35，40</t>
    </r>
    <phoneticPr fontId="13" type="noConversion"/>
  </si>
  <si>
    <t>士三期</t>
    <phoneticPr fontId="13" type="noConversion"/>
  </si>
  <si>
    <t>资历章一盒</t>
    <phoneticPr fontId="13" type="noConversion"/>
  </si>
  <si>
    <t>武警男裤子[165]-74-80-86-92-98-104-108-(特码112，116贵点80一件)-[185]</t>
    <phoneticPr fontId="13" type="noConversion"/>
  </si>
  <si>
    <t>陆军男裤子[165]-74-80-86-92-98-104-108-(特码112，116贵点80一件)-[185]</t>
    <phoneticPr fontId="13" type="noConversion"/>
  </si>
  <si>
    <t>[165]-74-80-86-92-98-104-108-(特码112，116贵点80一件)-[185]</t>
    <phoneticPr fontId="13" type="noConversion"/>
  </si>
  <si>
    <t>陆军女上衣[155]-80-84-88-92-96～[170]，尺码较全</t>
    <phoneticPr fontId="13" type="noConversion"/>
  </si>
  <si>
    <t>陆军男上衣[165]-88-92-96-100-104-108-(特码112，116贵点80一件)～[185]</t>
    <phoneticPr fontId="13" type="noConversion"/>
  </si>
  <si>
    <t>陆军男上衣[165]-88-92-96-100-104-108-(特码112，116贵点80一件)～[185],陆军女上衣[155]-80-84-88-92-96～[170]，尺码较全</t>
    <phoneticPr fontId="13" type="noConversion"/>
  </si>
  <si>
    <t>士兵是套肩，干部是软肩陆军男上衣[165]-88-92-96-100-104-108-(特码112，116贵点80一件)～[185],陆军女上衣[155]-80-84-88-92-96～[170]，尺码较全</t>
    <phoneticPr fontId="13" type="noConversion"/>
  </si>
  <si>
    <t>非配发</t>
    <phoneticPr fontId="13" type="noConversion"/>
  </si>
  <si>
    <t>冬常服大岭花一对</t>
    <phoneticPr fontId="13" type="noConversion"/>
  </si>
  <si>
    <t>资历章架</t>
    <phoneticPr fontId="13" type="noConversion"/>
  </si>
  <si>
    <t>皮带</t>
    <phoneticPr fontId="13" type="noConversion"/>
  </si>
  <si>
    <t>硬胸标</t>
    <phoneticPr fontId="13" type="noConversion"/>
  </si>
  <si>
    <t>软胸标</t>
    <phoneticPr fontId="13" type="noConversion"/>
  </si>
  <si>
    <t>胸标</t>
    <phoneticPr fontId="13" type="noConversion"/>
  </si>
  <si>
    <t>沉默的辉煌</t>
    <phoneticPr fontId="13" type="noConversion"/>
  </si>
  <si>
    <t>陆常服</t>
    <phoneticPr fontId="13" type="noConversion"/>
  </si>
  <si>
    <t>领带</t>
    <phoneticPr fontId="13" type="noConversion"/>
  </si>
  <si>
    <t>陆夏作训迷彩帽</t>
    <phoneticPr fontId="13" type="noConversion"/>
  </si>
  <si>
    <t>陆冬作训迷彩帽</t>
    <phoneticPr fontId="13" type="noConversion"/>
  </si>
  <si>
    <t>绒衣套装</t>
    <phoneticPr fontId="13" type="noConversion"/>
  </si>
  <si>
    <t>雷锋帽</t>
    <phoneticPr fontId="13" type="noConversion"/>
  </si>
  <si>
    <t>冬皮鞋</t>
    <phoneticPr fontId="13" type="noConversion"/>
  </si>
  <si>
    <t>W温区栽绒帽</t>
    <phoneticPr fontId="13" type="noConversion"/>
  </si>
  <si>
    <t>K温区栽绒帽</t>
    <phoneticPr fontId="13" type="noConversion"/>
  </si>
  <si>
    <t>K寒区皮帽</t>
    <phoneticPr fontId="13" type="noConversion"/>
  </si>
  <si>
    <t>温区棉帽：裁绒帽，外部绒毛为人造毛，毛质偏硬，外观平整，保暖性4颗星</t>
    <phoneticPr fontId="13" type="noConversion"/>
  </si>
  <si>
    <t>寒区皮帽：外部绒毛为动物皮毛，毛质酥松，柔软，保暖性5颗星</t>
    <phoneticPr fontId="13" type="noConversion"/>
  </si>
  <si>
    <r>
      <t>头围56</t>
    </r>
    <r>
      <rPr>
        <sz val="11"/>
        <color theme="1"/>
        <rFont val="宋体"/>
        <family val="3"/>
        <charset val="134"/>
        <scheme val="minor"/>
      </rPr>
      <t/>
    </r>
    <phoneticPr fontId="13" type="noConversion"/>
  </si>
  <si>
    <r>
      <t>头围58</t>
    </r>
    <r>
      <rPr>
        <sz val="11"/>
        <color theme="1"/>
        <rFont val="宋体"/>
        <family val="3"/>
        <charset val="134"/>
        <scheme val="minor"/>
      </rPr>
      <t/>
    </r>
    <phoneticPr fontId="13" type="noConversion"/>
  </si>
  <si>
    <r>
      <t>头围59</t>
    </r>
    <r>
      <rPr>
        <sz val="11"/>
        <color theme="1"/>
        <rFont val="宋体"/>
        <family val="3"/>
        <charset val="134"/>
        <scheme val="minor"/>
      </rPr>
      <t/>
    </r>
    <phoneticPr fontId="13" type="noConversion"/>
  </si>
  <si>
    <r>
      <t>头围60</t>
    </r>
    <r>
      <rPr>
        <sz val="11"/>
        <color theme="1"/>
        <rFont val="宋体"/>
        <family val="3"/>
        <charset val="134"/>
        <scheme val="minor"/>
      </rPr>
      <t/>
    </r>
    <phoneticPr fontId="13" type="noConversion"/>
  </si>
  <si>
    <t>L寒区皮帽</t>
    <phoneticPr fontId="13" type="noConversion"/>
  </si>
  <si>
    <t>W寒区皮帽</t>
    <phoneticPr fontId="13" type="noConversion"/>
  </si>
  <si>
    <t>L常服170cm,120斤 L士常服下单</t>
    <phoneticPr fontId="13" type="noConversion"/>
  </si>
  <si>
    <t>冬荒漠迷彩帽 55码 1个 下单</t>
  </si>
  <si>
    <t>盒子一个</t>
    <phoneticPr fontId="13" type="noConversion"/>
  </si>
  <si>
    <t>数码丛林【上衣】</t>
    <phoneticPr fontId="15" type="noConversion"/>
  </si>
  <si>
    <t>L温区栽绒帽</t>
    <phoneticPr fontId="13" type="noConversion"/>
  </si>
  <si>
    <r>
      <t>头围55</t>
    </r>
    <r>
      <rPr>
        <sz val="11"/>
        <color theme="1"/>
        <rFont val="宋体"/>
        <family val="3"/>
        <charset val="134"/>
        <scheme val="minor"/>
      </rPr>
      <t/>
    </r>
    <phoneticPr fontId="13" type="noConversion"/>
  </si>
  <si>
    <t>加绒内衬</t>
    <phoneticPr fontId="13" type="noConversion"/>
  </si>
  <si>
    <t>藏青</t>
    <phoneticPr fontId="13" type="noConversion"/>
  </si>
  <si>
    <t>新款正品挺阔松子绿保暖冬常服加绒橄榄绿内衬</t>
    <phoneticPr fontId="13" type="noConversion"/>
  </si>
  <si>
    <t>棉被</t>
    <phoneticPr fontId="13" type="noConversion"/>
  </si>
  <si>
    <t>2*1.5</t>
    <phoneticPr fontId="13" type="noConversion"/>
  </si>
  <si>
    <t>正品冬内勤宿舍单人正感纯色橄榄绿松枝绿蓝色加厚保暖棉花被</t>
    <phoneticPr fontId="13" type="noConversion"/>
  </si>
  <si>
    <t>正品冬训学生宿舍专用纯色加厚保暖耐用6斤拉链棉被</t>
  </si>
  <si>
    <t xml:space="preserve">绒衣套装 </t>
    <phoneticPr fontId="13" type="noConversion"/>
  </si>
  <si>
    <t>70周年纪念皮包，背包</t>
    <phoneticPr fontId="13" type="noConversion"/>
  </si>
  <si>
    <r>
      <t>7</t>
    </r>
    <r>
      <rPr>
        <sz val="11"/>
        <color theme="1"/>
        <rFont val="宋体"/>
        <family val="3"/>
        <charset val="134"/>
        <scheme val="minor"/>
      </rPr>
      <t>0 背包</t>
    </r>
    <phoneticPr fontId="13" type="noConversion"/>
  </si>
  <si>
    <t>尺寸：35*45*16</t>
    <phoneticPr fontId="13" type="noConversion"/>
  </si>
  <si>
    <t>户外老爸老妈潮款年代休闲70周年纪念全皮透气网黑手提背包</t>
    <phoneticPr fontId="13" type="noConversion"/>
  </si>
  <si>
    <t>70周年</t>
    <phoneticPr fontId="13" type="noConversion"/>
  </si>
  <si>
    <t>其它联系客服</t>
  </si>
  <si>
    <t>其它联系客服</t>
    <phoneticPr fontId="13" type="noConversion"/>
  </si>
  <si>
    <t>尺寸：35cm*45cm*16cm</t>
    <phoneticPr fontId="13" type="noConversion"/>
  </si>
  <si>
    <t>新款户外香八拉领队爬山防寒轻薄贴身正品科技保暖内衣裤套装</t>
    <phoneticPr fontId="13" type="noConversion"/>
  </si>
  <si>
    <t>LNY松枝绿</t>
  </si>
  <si>
    <t>JNY黑色</t>
  </si>
  <si>
    <t>XNY火青蓝</t>
  </si>
  <si>
    <t>户外站岗守夜高寒区橄榄绿松枝绿火青蓝黑保暖加绒内秋衣裤套装</t>
    <phoneticPr fontId="13" type="noConversion"/>
  </si>
  <si>
    <t>W内衬170/96 下单</t>
  </si>
  <si>
    <t>W内衬170/88*2</t>
  </si>
  <si>
    <t>W夏裤165/92 1   下单</t>
  </si>
  <si>
    <t>W内衬185/104 下单</t>
  </si>
  <si>
    <t>W内衬170/92*2 下单</t>
  </si>
  <si>
    <t>L士春秋常服185/104</t>
    <phoneticPr fontId="13" type="noConversion"/>
  </si>
  <si>
    <t>ok</t>
    <phoneticPr fontId="13" type="noConversion"/>
  </si>
  <si>
    <t>L松枝绿绒衣裤</t>
    <phoneticPr fontId="13" type="noConversion"/>
  </si>
  <si>
    <t>W橄榄绿绒衣裤</t>
    <phoneticPr fontId="13" type="noConversion"/>
  </si>
  <si>
    <t>K慰蓝绒衣裤</t>
    <phoneticPr fontId="13" type="noConversion"/>
  </si>
  <si>
    <t>H波蓝绒衣裤</t>
    <phoneticPr fontId="13" type="noConversion"/>
  </si>
  <si>
    <t>19科技内衣</t>
    <phoneticPr fontId="13" type="noConversion"/>
  </si>
  <si>
    <t>17加绒保暖内衣</t>
    <phoneticPr fontId="13" type="noConversion"/>
  </si>
  <si>
    <r>
      <t>1</t>
    </r>
    <r>
      <rPr>
        <sz val="11"/>
        <color theme="1"/>
        <rFont val="宋体"/>
        <family val="3"/>
        <charset val="134"/>
        <scheme val="minor"/>
      </rPr>
      <t>65/88</t>
    </r>
    <phoneticPr fontId="13" type="noConversion"/>
  </si>
  <si>
    <t>160-170</t>
    <phoneticPr fontId="13" type="noConversion"/>
  </si>
  <si>
    <t>保暖不起球，经典袖口，肩肘贴布，累纹下摆，金属拉链，棉内里，腰部橡筋，三层保暖</t>
    <phoneticPr fontId="13" type="noConversion"/>
  </si>
  <si>
    <t>165/84-88 165/92-96 165/100</t>
  </si>
  <si>
    <t>170/84-88 170/92-96 170/100</t>
  </si>
  <si>
    <t>175/84-88 175/92-96 175/100 175/104-108</t>
  </si>
  <si>
    <t>180/92-96 180/100 180/104-108</t>
  </si>
  <si>
    <t>185/92-96 185/100 185/104-108</t>
  </si>
  <si>
    <t>正规肩肘贴布三层保暖藏蓝金属拉链橄榄绿绒衣裤松枝绿棉衣裤套装</t>
    <phoneticPr fontId="13" type="noConversion"/>
  </si>
  <si>
    <t>三层保暖绒衣裤</t>
    <phoneticPr fontId="13" type="noConversion"/>
  </si>
  <si>
    <t>WNY橄榄绿</t>
    <phoneticPr fontId="13" type="noConversion"/>
  </si>
  <si>
    <t>虎班的所有衣服</t>
    <phoneticPr fontId="13" type="noConversion"/>
  </si>
  <si>
    <t>常大衣火车头加厚橄榄绿藏蓝松枝绿保暖栽绒温区棉冬寒区皮雷锋帽</t>
    <phoneticPr fontId="13" type="noConversion"/>
  </si>
  <si>
    <r>
      <t>头围5</t>
    </r>
    <r>
      <rPr>
        <sz val="11"/>
        <color theme="1"/>
        <rFont val="宋体"/>
        <family val="3"/>
        <charset val="134"/>
        <scheme val="minor"/>
      </rPr>
      <t>4</t>
    </r>
    <phoneticPr fontId="13" type="noConversion"/>
  </si>
  <si>
    <r>
      <t>头围57</t>
    </r>
    <r>
      <rPr>
        <sz val="11"/>
        <color theme="1"/>
        <rFont val="宋体"/>
        <family val="3"/>
        <charset val="134"/>
        <scheme val="minor"/>
      </rPr>
      <t/>
    </r>
    <phoneticPr fontId="13" type="noConversion"/>
  </si>
  <si>
    <t>迷彩大衣</t>
    <phoneticPr fontId="13" type="noConversion"/>
  </si>
  <si>
    <t>荒漠迷彩</t>
    <phoneticPr fontId="13" type="noConversion"/>
  </si>
  <si>
    <t>武警迷彩</t>
    <phoneticPr fontId="13" type="noConversion"/>
  </si>
  <si>
    <t>空迷彩</t>
    <phoneticPr fontId="13" type="noConversion"/>
  </si>
  <si>
    <t>海洋迷彩</t>
    <phoneticPr fontId="13" type="noConversion"/>
  </si>
  <si>
    <t>火箭军迷彩</t>
    <phoneticPr fontId="13" type="noConversion"/>
  </si>
  <si>
    <t>虎斑迷彩</t>
    <phoneticPr fontId="13" type="noConversion"/>
  </si>
  <si>
    <t>19武警特战</t>
    <phoneticPr fontId="13" type="noConversion"/>
  </si>
  <si>
    <t>多地形</t>
    <phoneticPr fontId="13" type="noConversion"/>
  </si>
  <si>
    <t>19蓝色消防</t>
    <phoneticPr fontId="13" type="noConversion"/>
  </si>
  <si>
    <t>仿荒漠大衣</t>
    <phoneticPr fontId="13" type="noConversion"/>
  </si>
  <si>
    <t>仿武迷彩</t>
    <phoneticPr fontId="13" type="noConversion"/>
  </si>
  <si>
    <t>武警常服</t>
    <phoneticPr fontId="13" type="noConversion"/>
  </si>
  <si>
    <t>陆士兵常服</t>
    <phoneticPr fontId="13" type="noConversion"/>
  </si>
  <si>
    <t>空士兵常服</t>
    <phoneticPr fontId="13" type="noConversion"/>
  </si>
  <si>
    <t>陆干常服</t>
    <phoneticPr fontId="13" type="noConversion"/>
  </si>
  <si>
    <t>海士兵常服</t>
    <phoneticPr fontId="13" type="noConversion"/>
  </si>
  <si>
    <t>星空迷彩</t>
    <phoneticPr fontId="13" type="noConversion"/>
  </si>
  <si>
    <t>常服大衣</t>
    <phoneticPr fontId="13" type="noConversion"/>
  </si>
  <si>
    <t>武警冬迷彩</t>
    <phoneticPr fontId="13" type="noConversion"/>
  </si>
  <si>
    <t>刷单</t>
    <phoneticPr fontId="13" type="noConversion"/>
  </si>
  <si>
    <t>冬季户外正规勤务分组防水棉5斤加厚保暖男防寒火焰蓝迷彩大衣</t>
    <phoneticPr fontId="13" type="noConversion"/>
  </si>
  <si>
    <t>更新微信</t>
    <phoneticPr fontId="13" type="noConversion"/>
  </si>
  <si>
    <t>上午</t>
    <phoneticPr fontId="13" type="noConversion"/>
  </si>
  <si>
    <t>迷彩大衣重新上图</t>
    <phoneticPr fontId="13" type="noConversion"/>
  </si>
  <si>
    <t>火焰蓝迷彩</t>
    <phoneticPr fontId="13" type="noConversion"/>
  </si>
  <si>
    <t>虎斑迷彩</t>
    <phoneticPr fontId="13" type="noConversion"/>
  </si>
  <si>
    <t>火迷彩</t>
    <phoneticPr fontId="13" type="noConversion"/>
  </si>
  <si>
    <t>城市迷彩</t>
    <phoneticPr fontId="13" type="noConversion"/>
  </si>
  <si>
    <t>W荒漠虎迷彩</t>
    <phoneticPr fontId="13" type="noConversion"/>
  </si>
  <si>
    <r>
      <t>0</t>
    </r>
    <r>
      <rPr>
        <sz val="11"/>
        <color theme="1"/>
        <rFont val="宋体"/>
        <family val="3"/>
        <charset val="134"/>
        <scheme val="minor"/>
      </rPr>
      <t>7</t>
    </r>
    <r>
      <rPr>
        <sz val="11"/>
        <color theme="1"/>
        <rFont val="宋体"/>
        <charset val="134"/>
        <scheme val="minor"/>
      </rPr>
      <t>虎斑迷彩</t>
    </r>
    <phoneticPr fontId="13" type="noConversion"/>
  </si>
  <si>
    <t>水蓝迷彩</t>
    <phoneticPr fontId="13" type="noConversion"/>
  </si>
  <si>
    <t>W冬迷彩</t>
    <phoneticPr fontId="13" type="noConversion"/>
  </si>
  <si>
    <t>猎人特战</t>
    <phoneticPr fontId="13" type="noConversion"/>
  </si>
  <si>
    <t>户外时尚冬林地荒漠虎斑特战多地型作训配发正品保暖防寒迷彩大衣</t>
    <phoneticPr fontId="13" type="noConversion"/>
  </si>
  <si>
    <t>多地形</t>
    <phoneticPr fontId="13" type="noConversion"/>
  </si>
  <si>
    <t>165/84-88</t>
    <phoneticPr fontId="13" type="noConversion"/>
  </si>
  <si>
    <t>170/84-88</t>
    <phoneticPr fontId="13" type="noConversion"/>
  </si>
  <si>
    <t>165/92-96</t>
    <phoneticPr fontId="13" type="noConversion"/>
  </si>
  <si>
    <t>腰带</t>
    <phoneticPr fontId="13" type="noConversion"/>
  </si>
  <si>
    <t>W星-针扣-演出款</t>
    <phoneticPr fontId="13" type="noConversion"/>
  </si>
  <si>
    <t>W星-自动款-演出款</t>
    <phoneticPr fontId="13" type="noConversion"/>
  </si>
  <si>
    <t>W星-针扣-生活款</t>
    <phoneticPr fontId="13" type="noConversion"/>
  </si>
  <si>
    <t>W星-自动款-配发款</t>
    <phoneticPr fontId="13" type="noConversion"/>
  </si>
  <si>
    <t>L八-针扣-生活款</t>
    <phoneticPr fontId="13" type="noConversion"/>
  </si>
  <si>
    <t>L八-自动款-配发款</t>
    <phoneticPr fontId="13" type="noConversion"/>
  </si>
  <si>
    <t>虎班的所有衣服</t>
    <phoneticPr fontId="13" type="noConversion"/>
  </si>
  <si>
    <t xml:space="preserve">07腰带 </t>
    <phoneticPr fontId="13" type="noConversion"/>
  </si>
  <si>
    <t>莱斯沃克</t>
    <phoneticPr fontId="13" type="noConversion"/>
  </si>
  <si>
    <t>刷单</t>
    <phoneticPr fontId="16" type="noConversion"/>
  </si>
  <si>
    <t>莱斯沃克</t>
    <phoneticPr fontId="16" type="noConversion"/>
  </si>
  <si>
    <t>阿米都有</t>
    <phoneticPr fontId="16" type="noConversion"/>
  </si>
  <si>
    <t>达令欢乐购</t>
    <phoneticPr fontId="16" type="noConversion"/>
  </si>
  <si>
    <t>访客</t>
    <phoneticPr fontId="16" type="noConversion"/>
  </si>
  <si>
    <t>金额</t>
    <phoneticPr fontId="16" type="noConversion"/>
  </si>
  <si>
    <t>L八-针扣-配发款</t>
    <phoneticPr fontId="13" type="noConversion"/>
  </si>
  <si>
    <t>22,39,59</t>
    <phoneticPr fontId="13" type="noConversion"/>
  </si>
  <si>
    <t>W星-自动款-生活款</t>
    <phoneticPr fontId="13" type="noConversion"/>
  </si>
  <si>
    <r>
      <t>W星-针扣</t>
    </r>
    <r>
      <rPr>
        <sz val="11"/>
        <color theme="1"/>
        <rFont val="宋体"/>
        <family val="3"/>
        <charset val="134"/>
        <scheme val="minor"/>
      </rPr>
      <t>-配发款</t>
    </r>
    <phoneticPr fontId="13" type="noConversion"/>
  </si>
  <si>
    <t>L八-针扣-演出款</t>
    <phoneticPr fontId="13" type="noConversion"/>
  </si>
  <si>
    <t>L八-自动款-演出款</t>
    <phoneticPr fontId="13" type="noConversion"/>
  </si>
  <si>
    <t>L八-自动款-生活款</t>
    <phoneticPr fontId="13" type="noConversion"/>
  </si>
  <si>
    <t>武迷彩</t>
    <phoneticPr fontId="13" type="noConversion"/>
  </si>
  <si>
    <t>夏</t>
    <phoneticPr fontId="13" type="noConversion"/>
  </si>
  <si>
    <t>冬</t>
    <phoneticPr fontId="13" type="noConversion"/>
  </si>
  <si>
    <t>武作训迷彩帽</t>
    <phoneticPr fontId="13" type="noConversion"/>
  </si>
  <si>
    <t>夏迷彩服【W】</t>
    <phoneticPr fontId="13" type="noConversion"/>
  </si>
  <si>
    <t>冬迷彩服【W】</t>
    <phoneticPr fontId="13" type="noConversion"/>
  </si>
  <si>
    <t>百搭战术配发针扣中年怀旧内腰带经典款自动扣皮带男常服裤真皮</t>
    <phoneticPr fontId="13" type="noConversion"/>
  </si>
  <si>
    <t>.enough</t>
    <phoneticPr fontId="17" type="noConversion"/>
  </si>
  <si>
    <t>ceiling</t>
    <phoneticPr fontId="17" type="noConversion"/>
  </si>
  <si>
    <t>.build</t>
    <phoneticPr fontId="17" type="noConversion"/>
  </si>
  <si>
    <t>.slice</t>
    <phoneticPr fontId="17" type="noConversion"/>
  </si>
  <si>
    <t>.leaf</t>
    <phoneticPr fontId="17" type="noConversion"/>
  </si>
  <si>
    <t>.guide</t>
    <phoneticPr fontId="17" type="noConversion"/>
  </si>
  <si>
    <t>.depend</t>
    <phoneticPr fontId="17" type="noConversion"/>
  </si>
  <si>
    <t>.inspire</t>
    <phoneticPr fontId="17" type="noConversion"/>
  </si>
  <si>
    <t>.curve</t>
    <phoneticPr fontId="17" type="noConversion"/>
  </si>
  <si>
    <t>.arrive</t>
    <phoneticPr fontId="17" type="noConversion"/>
  </si>
  <si>
    <t>.hire</t>
    <phoneticPr fontId="17" type="noConversion"/>
  </si>
  <si>
    <t>.believe</t>
    <phoneticPr fontId="17" type="noConversion"/>
  </si>
  <si>
    <t>浇</t>
    <phoneticPr fontId="17" type="noConversion"/>
  </si>
  <si>
    <t>灯</t>
    <phoneticPr fontId="17" type="noConversion"/>
  </si>
  <si>
    <t>前宝</t>
    <phoneticPr fontId="17" type="noConversion"/>
  </si>
  <si>
    <t>1-6abcd</t>
    <phoneticPr fontId="17" type="noConversion"/>
  </si>
  <si>
    <t>5*81</t>
    <phoneticPr fontId="17" type="noConversion"/>
  </si>
  <si>
    <t>整理上款</t>
    <phoneticPr fontId="13" type="noConversion"/>
  </si>
  <si>
    <t>刷单</t>
    <phoneticPr fontId="13" type="noConversion"/>
  </si>
  <si>
    <t>预上款</t>
    <phoneticPr fontId="13" type="noConversion"/>
  </si>
  <si>
    <t>夏单裤</t>
    <phoneticPr fontId="13" type="noConversion"/>
  </si>
  <si>
    <t>户外男微胖夏迷彩作训服冬小个子女战术迷彩工地耐磨防静电套装</t>
    <phoneticPr fontId="13" type="noConversion"/>
  </si>
  <si>
    <t>平台铺开</t>
    <phoneticPr fontId="13" type="noConversion"/>
  </si>
  <si>
    <t>百度</t>
    <phoneticPr fontId="13" type="noConversion"/>
  </si>
  <si>
    <t>淘宝上款 迷彩服</t>
    <phoneticPr fontId="13" type="noConversion"/>
  </si>
  <si>
    <t>手表</t>
    <phoneticPr fontId="13" type="noConversion"/>
  </si>
  <si>
    <t xml:space="preserve">2        白红光         1977年        38610部队警卫营二连        </t>
  </si>
  <si>
    <t xml:space="preserve">4        薄占邈         1971年        通信站        </t>
  </si>
  <si>
    <t xml:space="preserve">5        鲍立法                38610部队司令部车队        </t>
  </si>
  <si>
    <t xml:space="preserve">10        蔡安中                38616部队舰务仓库        </t>
  </si>
  <si>
    <t xml:space="preserve">12        曹保华        1990年11月        38610部队技术部        </t>
  </si>
  <si>
    <t xml:space="preserve">20        陈 胜        1975年        81舰雷达兵        </t>
  </si>
  <si>
    <t xml:space="preserve">23        陈抗美        1970年        三部        </t>
  </si>
  <si>
    <t xml:space="preserve">26        陈梦龙        1969年                </t>
  </si>
  <si>
    <t>31        陈书月        1987年10月        38610部队苹果园        13970219345</t>
  </si>
  <si>
    <t>32        陈天宇        1990年12月         38632部队302团勤务连         13886521699</t>
  </si>
  <si>
    <t>33        陈卫民        1989年3月        38623部队勤务连        15370961333</t>
  </si>
  <si>
    <t xml:space="preserve">34        陈秀文        1965年        通讯站        </t>
  </si>
  <si>
    <t>35        陈雪钊        1984年10月        38623部队52分队        13787752652</t>
  </si>
  <si>
    <t>36        陈永旺         1988年        103团3站雷达班        13970270019</t>
  </si>
  <si>
    <t>37        程 文                38611部队        DONGBEIREN7012@163.COM</t>
  </si>
  <si>
    <t>38        程海勇                四区装备部        chenghaiyong0012@126.com</t>
  </si>
  <si>
    <t xml:space="preserve">39        程利和        1982年        五号管理处        </t>
  </si>
  <si>
    <t xml:space="preserve">40        程祥惠        1973年        38623部队34分队        </t>
  </si>
  <si>
    <t>41        仇清建        1984年11月        38610部队海军第五训练团四大队        13969822896</t>
  </si>
  <si>
    <t>42        仇玉根        1990年3月        38610部队101团警卫连        15195245706</t>
  </si>
  <si>
    <t>43        褚鹤鹏                38628部队        915926444@qq.com</t>
  </si>
  <si>
    <t>44        啜宪坤        1973年        试验大队九中队        13604040932</t>
  </si>
  <si>
    <t>45        崔海成        1987年        通信营营部        18533515099</t>
  </si>
  <si>
    <t>46        崔海洲                基司警卫营二连        739197869@qq.com</t>
  </si>
  <si>
    <t>47        崔克文        1977年        38616部队修理所        18835980231</t>
  </si>
  <si>
    <t>48        崔明桥                38610部队 技术部食堂        15865527687</t>
  </si>
  <si>
    <t>49        崔跃林                38616部队        765919061@qq.com</t>
  </si>
  <si>
    <t>50        崔泽友        1968年4月        二部一中队        Cbb20110311</t>
  </si>
  <si>
    <t>51        崔长江        1968年4月        一部        changjiangcui@blem.edu.cn</t>
  </si>
  <si>
    <t xml:space="preserve">52        代振龙        2000年12月        91851部队42分队        </t>
  </si>
  <si>
    <t>53        戴国华        1989年3月         38632部队40分队        13070806599</t>
  </si>
  <si>
    <t>54        戴建丰        1996年        38611部队        353116910@QQ.com</t>
  </si>
  <si>
    <t>55        丹 虎        1994年        第五训练团        15090320327</t>
  </si>
  <si>
    <t xml:space="preserve">56        邓红兵        1992年        一〇三团六连        </t>
  </si>
  <si>
    <t>57        丁 军                        13764245302</t>
  </si>
  <si>
    <t>58        丁德智        1974年        38619部队工兵五连电工班        13130485533</t>
  </si>
  <si>
    <t>59        丁士平        1981年        38616部队        1121903527@qq.com</t>
  </si>
  <si>
    <t>60        丁先河        1976年        38628部队后勤处        13866100795</t>
  </si>
  <si>
    <t>61        董凤林                38614部队        dfl18@163.com</t>
  </si>
  <si>
    <t xml:space="preserve">62        董国华        1974年        38610司令部时统站三连        </t>
  </si>
  <si>
    <t>6        董明国        1979年12月        38616部队二中队        13962701515</t>
  </si>
  <si>
    <t>64        董培胜        1979年        38611部队        23276925@qq.com</t>
  </si>
  <si>
    <t>65        董石景                38610部队司令部车队        286220761@qq.com</t>
  </si>
  <si>
    <t xml:space="preserve">66        董永辉        1983年        基地103总站        </t>
  </si>
  <si>
    <t>67        董玉成        1973年        38623部队二营三连（原时统站三连）        13855302427</t>
  </si>
  <si>
    <t>68        董玉双        1985年10月        38616部队登陆艇分队        13642112278</t>
  </si>
  <si>
    <t>69        董照伦        1968年         基地政治部         微信号dongzhaolun1234</t>
  </si>
  <si>
    <t>70        杜 敏         1971年        38616部队(海勤大队)        jzrbdm@126.com</t>
  </si>
  <si>
    <t>71        杜伟旗                38610部队51分队        15907039857</t>
  </si>
  <si>
    <t>72        杜小明        1990年        386l6部队勤务连汽车排        l5952653I82</t>
  </si>
  <si>
    <t>73        杜秀山        1976年        38616部队M255艇        13691528369</t>
  </si>
  <si>
    <t xml:space="preserve">74        杜学振        1968年4月        一部        </t>
  </si>
  <si>
    <t>75        杜玉桐        1985年10月        38610部队后勤部战勤处        15762109636</t>
  </si>
  <si>
    <t>76        杜植武        1997年        38620部队        158773771@qq.com</t>
  </si>
  <si>
    <t>77        杜志刚                 38616部队202舰        dahai911215@qq.COM</t>
  </si>
  <si>
    <t>78        段春厚        1972年12月        后勤特修所        13807931905</t>
  </si>
  <si>
    <t>79        段庆军                103团六站四分站        15564961279</t>
  </si>
  <si>
    <t>80        段占文        1968年4月        4497部队二部训字311部队        2758268919@qq.com</t>
  </si>
  <si>
    <t xml:space="preserve">81        段振春                38616三中队        </t>
  </si>
  <si>
    <t xml:space="preserve">82        卾成俊        1970年12月        38616部队        </t>
  </si>
  <si>
    <t>83        樊明俊        1986年11月        38621部队41分队        18225881166</t>
  </si>
  <si>
    <t>84        樊庆利        1984年        海勤大队四中队登陆艇        18040225819</t>
  </si>
  <si>
    <t>85        樊贤华        1973年        38611部队试验大队水上机场中队        442196125@qq.com</t>
  </si>
  <si>
    <t>86        樊艳娥        1984年        38611部队        4659718676@qq.com</t>
  </si>
  <si>
    <t>87        范 涛        1998年        38610基地车队        13109278227</t>
  </si>
  <si>
    <t>88        范吉胜        1978年        38610部队军人俱乐部        13943506000</t>
  </si>
  <si>
    <t>89        范金全        1984年10月        37207部队北救J101船        1916988580@qq.com</t>
  </si>
  <si>
    <t>90        范清岗        1996年        试验基地政治部        459616424@qq.com</t>
  </si>
  <si>
    <t xml:space="preserve">91        范志群        1981年10月        38616部队50分队        </t>
  </si>
  <si>
    <t>92        方加寿                38623部队46-分        13479811230</t>
  </si>
  <si>
    <t>93        方宁波                旅顺护七大800舰519舰        zfyfnb@163.com</t>
  </si>
  <si>
    <t>94        方太玉        1973年        38619部队工兵营五连        13505185427</t>
  </si>
  <si>
    <t>95        封付国        1990年        38323部队7站2号        13933864646</t>
  </si>
  <si>
    <t>96        冯 波                基地一区纠察队         236351843@qq.com</t>
  </si>
  <si>
    <t>97        冯 烁        1981年        38611部队110所        shuo5810@yahoo.com</t>
  </si>
  <si>
    <t xml:space="preserve">98        浮克明        1968年4月        三部        </t>
  </si>
  <si>
    <t>99        付帮员        1969年        38610部队司令部车队         1120273405@qq.com</t>
  </si>
  <si>
    <t>100        付洪斌                38639部队        fhbzt@163.com</t>
  </si>
  <si>
    <t xml:space="preserve">101        高 海        1980年        38610部队司令部车队        </t>
  </si>
  <si>
    <t>102        高 军                38610部队汽车修理所        13102535976</t>
  </si>
  <si>
    <t>103        高 艳        1984年11月         38610通信一连        QQ437566939</t>
  </si>
  <si>
    <t>104        高 扬        1995年12月        38616部队50分队        lifeyc@ vip.163.com</t>
  </si>
  <si>
    <t>105        高 扬        1995年12月        38616部队50分队        lifeyc@ vip.163.com</t>
  </si>
  <si>
    <t>106        高国胜        1979年12月        38625部队通信连        13592231471</t>
  </si>
  <si>
    <t xml:space="preserve">107        高欢庆        1969年        警卫营        </t>
  </si>
  <si>
    <t xml:space="preserve">108        高锦生        1977年         38610部队司令部车队        </t>
  </si>
  <si>
    <t xml:space="preserve">109        高宽民        1973年        海勤大队修理所        </t>
  </si>
  <si>
    <t xml:space="preserve">110        高启良        1973年        38616修理所        </t>
  </si>
  <si>
    <t>111        高玉梅        1976年2月        38612部队司令部        13907370667</t>
  </si>
  <si>
    <t>112        高长玺        1976年        一部一中队         826533911@qq.com</t>
  </si>
  <si>
    <t>113        髙建中        1977年        38610部队一一大队三三分队三排七班        15035910196</t>
  </si>
  <si>
    <t>114        葛芝宾        1970年        4497部队时统站一连        376344690@qq.com</t>
  </si>
  <si>
    <t>115        葛致涛        1963年        38616-38610         ynhyjags@126.com</t>
  </si>
  <si>
    <t>116        耿红彪        1989年        海勤大队管理所        13906295145</t>
  </si>
  <si>
    <t>117        龚成祖        1990年12月        38611部队汽车连        13797808710</t>
  </si>
  <si>
    <t xml:space="preserve">118        龚幺明        1990年        基地司令部        </t>
  </si>
  <si>
    <t>119        龚永焕        1991年12月        38623部队        13909164444</t>
  </si>
  <si>
    <t>120        巩振捷        1960年        38610部队        364812531@qq.com</t>
  </si>
  <si>
    <t>121        苟万宝        1969年3月        4497部队时统站一连        15832308582</t>
  </si>
  <si>
    <t>二机连</t>
  </si>
  <si>
    <t>张常斌68-河南信阳连长130 3371 6912</t>
  </si>
  <si>
    <t>李树坤68-河南息县一排长139 3973 1915</t>
  </si>
  <si>
    <t>钱斌69-安徽无为连长135 0565 3451</t>
  </si>
  <si>
    <t>陈庆生69-安徽庐江司务长130 5313 0111</t>
  </si>
  <si>
    <t>张根言69-79安徽18611288618</t>
  </si>
  <si>
    <t>张先堂69-安徽15956589187</t>
  </si>
  <si>
    <t>薛万征70陕西18292347036</t>
  </si>
  <si>
    <t>田银生70陕西八班13488289239</t>
  </si>
  <si>
    <t>雷土改70陕西七班18220321865</t>
  </si>
  <si>
    <t>刘哉明71湖南益阳13574720521</t>
  </si>
  <si>
    <t>黄书金73四川长宁五班18142596106</t>
  </si>
  <si>
    <t>文艮73四川高县1822725235</t>
  </si>
  <si>
    <t>153 6468 7359</t>
  </si>
  <si>
    <t>139 6957 6694</t>
  </si>
  <si>
    <t>135 9223 2906</t>
  </si>
  <si>
    <t>155 2337 8980</t>
  </si>
  <si>
    <t>177 4993 8539</t>
  </si>
  <si>
    <t>13633532668</t>
    <phoneticPr fontId="13" type="noConversion"/>
  </si>
  <si>
    <t>1        艾文金         1968年4月        38610部队二部        2452383196@qq.com</t>
    <phoneticPr fontId="13" type="noConversion"/>
  </si>
  <si>
    <t>2452383196@qq.com</t>
  </si>
  <si>
    <t>3        包 伟                 38610部队41分队         pzxj888@163.com</t>
    <phoneticPr fontId="13" type="noConversion"/>
  </si>
  <si>
    <t>pzxj888@163.com</t>
  </si>
  <si>
    <t>6        鲍水河        1977年        38610部队1部汽車队        18295971551</t>
    <phoneticPr fontId="13" type="noConversion"/>
  </si>
  <si>
    <t>18295971551</t>
  </si>
  <si>
    <t>7        毕连元        1984年        8616部队 舰船修理所        微信：b_1966325</t>
    <phoneticPr fontId="13" type="noConversion"/>
  </si>
  <si>
    <t>b_1966325</t>
  </si>
  <si>
    <t>8        卞 兵                92493部队司令部        594543714@qq.com</t>
    <phoneticPr fontId="13" type="noConversion"/>
  </si>
  <si>
    <t>594543714@qq.com</t>
  </si>
  <si>
    <t>9        卞 权        1993年        38616部队        bianquanbq@sina.com</t>
    <phoneticPr fontId="13" type="noConversion"/>
  </si>
  <si>
    <t>bianquanbq@sina.com</t>
  </si>
  <si>
    <t>11        蔡公正                38616部队        xueyitong@sinavip.sina.com</t>
    <phoneticPr fontId="13" type="noConversion"/>
  </si>
  <si>
    <t>xueyitong@sinavip.sina.com</t>
  </si>
  <si>
    <t>13        曹凤仁        1973年        基地司今部        13998171899</t>
    <phoneticPr fontId="13" type="noConversion"/>
  </si>
  <si>
    <t>13998171899</t>
  </si>
  <si>
    <t>14        曹国云        1978年3月        38624部队33分队        947253022@ qq.com</t>
    <phoneticPr fontId="13" type="noConversion"/>
  </si>
  <si>
    <t>947253022@ qq.com</t>
  </si>
  <si>
    <t>15        曹新红        1988年        38610部队司令部通信二连         13870242333</t>
    <phoneticPr fontId="13" type="noConversion"/>
  </si>
  <si>
    <t>13870242333</t>
  </si>
  <si>
    <t>16        常瑞堂         1968年4月        38612部队         1422289434@qq.com</t>
    <phoneticPr fontId="13" type="noConversion"/>
  </si>
  <si>
    <t>1422289434@qq.com</t>
  </si>
  <si>
    <t>17        车入栋        1982年        训练团队务处电工班        1393027118O</t>
    <phoneticPr fontId="13" type="noConversion"/>
  </si>
  <si>
    <t>1393027118O</t>
  </si>
  <si>
    <t>18        陈 安        1996年        38610部队通信一连        19944485@qq.com</t>
    <phoneticPr fontId="13" type="noConversion"/>
  </si>
  <si>
    <t>19944485@qq.com</t>
  </si>
  <si>
    <t>19        陈 刚        1965年        4497部队警卫营        1024633143@qq.com</t>
    <phoneticPr fontId="13" type="noConversion"/>
  </si>
  <si>
    <t>1024633143@qq.com</t>
  </si>
  <si>
    <t>21        陈红旗        1978年        基地司令部车队        332678959@qq.com</t>
    <phoneticPr fontId="13" type="noConversion"/>
  </si>
  <si>
    <t>332678959@qq.com</t>
  </si>
  <si>
    <t>22        陈化球        1981年1月        38610技术部洗印室        13203652802</t>
    <phoneticPr fontId="13" type="noConversion"/>
  </si>
  <si>
    <t>13203652802</t>
  </si>
  <si>
    <t>24        陈连俊        1982年        三八六一六部队V二O一舰        103705550062</t>
    <phoneticPr fontId="13" type="noConversion"/>
  </si>
  <si>
    <t>103705550062</t>
  </si>
  <si>
    <t>25        陈林云        1996年        38610部队后勤部汽修所        13709153213</t>
    <phoneticPr fontId="13" type="noConversion"/>
  </si>
  <si>
    <t>13709153213</t>
  </si>
  <si>
    <t>27        陈明东        1993年        38623部队        1406936581@qq.com</t>
    <phoneticPr fontId="13" type="noConversion"/>
  </si>
  <si>
    <t>1406936581@qq.com</t>
  </si>
  <si>
    <t>28        陈鹏生        2000年11月        91245部队21分队        13820134664</t>
    <phoneticPr fontId="13" type="noConversion"/>
  </si>
  <si>
    <t>13820134664</t>
  </si>
  <si>
    <t>29        陈鹏生        2001年        103团卫生队        13820134664</t>
    <phoneticPr fontId="13" type="noConversion"/>
  </si>
  <si>
    <t>30        陈尚根        1968年3月        38610部队二部一中队        13508048693</t>
    <phoneticPr fontId="13" type="noConversion"/>
  </si>
  <si>
    <t>加人</t>
    <phoneticPr fontId="13" type="noConversion"/>
  </si>
  <si>
    <t>消防系列</t>
    <phoneticPr fontId="13" type="noConversion"/>
  </si>
  <si>
    <r>
      <t>1</t>
    </r>
    <r>
      <rPr>
        <sz val="11"/>
        <color theme="1"/>
        <rFont val="宋体"/>
        <family val="3"/>
        <charset val="134"/>
        <scheme val="minor"/>
      </rPr>
      <t>65-96</t>
    </r>
    <phoneticPr fontId="13" type="noConversion"/>
  </si>
  <si>
    <t>170-96</t>
    <phoneticPr fontId="13" type="noConversion"/>
  </si>
  <si>
    <t>170-104</t>
    <phoneticPr fontId="13" type="noConversion"/>
  </si>
  <si>
    <t>180-92</t>
    <phoneticPr fontId="13" type="noConversion"/>
  </si>
  <si>
    <t>L内衬</t>
    <phoneticPr fontId="13" type="noConversion"/>
  </si>
  <si>
    <t>W内衬</t>
    <phoneticPr fontId="13" type="noConversion"/>
  </si>
  <si>
    <t>185-108</t>
    <phoneticPr fontId="13" type="noConversion"/>
  </si>
  <si>
    <t>180-96</t>
    <phoneticPr fontId="13"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</si>
</sst>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0_ "/>
  </numFmts>
  <fonts count="18" x14ac:knownFonts="1">
    <font>
      <sz val="11"/>
      <color theme="1"/>
      <name val="宋体"/>
      <charset val="134"/>
      <scheme val="minor"/>
    </font>
    <font>
      <sz val="11"/>
      <color rgb="FFFF0000"/>
      <name val="宋体"/>
      <family val="3"/>
      <charset val="134"/>
      <scheme val="minor"/>
    </font>
    <font>
      <sz val="8"/>
      <color rgb="FF444444"/>
      <name val="Roboto"/>
    </font>
    <font>
      <sz val="11"/>
      <color theme="1"/>
      <name val="Calibri"/>
      <family val="2"/>
    </font>
    <font>
      <sz val="8"/>
      <color rgb="FF999999"/>
      <name val="Segoe UI"/>
      <family val="2"/>
    </font>
    <font>
      <sz val="11"/>
      <color theme="1"/>
      <name val="宋体"/>
      <family val="3"/>
      <charset val="134"/>
      <scheme val="minor"/>
    </font>
    <font>
      <sz val="7"/>
      <color rgb="FFD0011B"/>
      <name val="Tahoma"/>
      <family val="2"/>
    </font>
    <font>
      <b/>
      <sz val="11"/>
      <color theme="1"/>
      <name val="宋体"/>
      <family val="3"/>
      <charset val="134"/>
      <scheme val="minor"/>
    </font>
    <font>
      <b/>
      <sz val="10"/>
      <color rgb="FF3C3C3C"/>
      <name val="Tahoma"/>
      <family val="2"/>
    </font>
    <font>
      <b/>
      <sz val="10"/>
      <color rgb="FF3C3C3C"/>
      <name val="宋体"/>
      <family val="3"/>
      <charset val="134"/>
    </font>
    <font>
      <u/>
      <sz val="11"/>
      <color theme="10"/>
      <name val="宋体"/>
      <family val="3"/>
      <charset val="134"/>
      <scheme val="minor"/>
    </font>
    <font>
      <sz val="8"/>
      <color rgb="FF444444"/>
      <name val="宋体"/>
      <family val="3"/>
      <charset val="134"/>
    </font>
    <font>
      <strike/>
      <sz val="11"/>
      <color theme="1"/>
      <name val="宋体"/>
      <family val="3"/>
      <charset val="134"/>
      <scheme val="minor"/>
    </font>
    <font>
      <sz val="9"/>
      <name val="宋体"/>
      <family val="3"/>
      <charset val="134"/>
      <scheme val="minor"/>
    </font>
    <font>
      <sz val="10"/>
      <color rgb="FF333333"/>
      <name val="Arial"/>
      <family val="2"/>
    </font>
    <font>
      <sz val="9"/>
      <name val="宋体"/>
      <family val="3"/>
      <charset val="134"/>
      <scheme val="minor"/>
    </font>
    <font>
      <sz val="9"/>
      <name val="宋体"/>
      <family val="3"/>
      <charset val="134"/>
      <scheme val="minor"/>
    </font>
    <font>
      <sz val="9"/>
      <name val="宋体"/>
      <charset val="134"/>
      <scheme val="minor"/>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1454817346722"/>
        <bgColor indexed="64"/>
      </patternFill>
    </fill>
    <fill>
      <patternFill patternType="solid">
        <fgColor theme="0" tint="-0.14993743705557422"/>
        <bgColor indexed="64"/>
      </patternFill>
    </fill>
    <fill>
      <patternFill patternType="solid">
        <fgColor theme="6" tint="0.59999389629810485"/>
        <bgColor indexed="64"/>
      </patternFill>
    </fill>
  </fills>
  <borders count="19">
    <border>
      <left/>
      <right/>
      <top/>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3">
    <xf numFmtId="0" fontId="0" fillId="0" borderId="0">
      <alignment vertical="center"/>
    </xf>
    <xf numFmtId="0" fontId="10" fillId="0" borderId="0" applyNumberFormat="0" applyFill="0" applyBorder="0" applyAlignment="0" applyProtection="0">
      <alignment vertical="center"/>
    </xf>
    <xf numFmtId="0" fontId="5" fillId="0" borderId="0">
      <alignment vertical="center"/>
    </xf>
  </cellStyleXfs>
  <cellXfs count="129">
    <xf numFmtId="0" fontId="0" fillId="0" borderId="0" xfId="0">
      <alignment vertical="center"/>
    </xf>
    <xf numFmtId="0" fontId="0" fillId="0" borderId="0" xfId="0" applyFont="1">
      <alignment vertical="center"/>
    </xf>
    <xf numFmtId="0" fontId="3"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4" fillId="0" borderId="0" xfId="0" applyFont="1">
      <alignment vertical="center"/>
    </xf>
    <xf numFmtId="0" fontId="5"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6" borderId="0" xfId="0" applyFont="1" applyFill="1">
      <alignment vertical="center"/>
    </xf>
    <xf numFmtId="0" fontId="0" fillId="0" borderId="0" xfId="0" applyAlignment="1">
      <alignment vertical="center" wrapText="1"/>
    </xf>
    <xf numFmtId="0" fontId="0" fillId="7" borderId="0" xfId="0" applyFont="1" applyFill="1">
      <alignment vertical="center"/>
    </xf>
    <xf numFmtId="0" fontId="0" fillId="5" borderId="0" xfId="0" applyFont="1" applyFill="1">
      <alignment vertical="center"/>
    </xf>
    <xf numFmtId="0" fontId="0" fillId="0" borderId="1" xfId="0" applyFont="1" applyBorder="1">
      <alignment vertical="center"/>
    </xf>
    <xf numFmtId="0" fontId="0" fillId="0" borderId="0" xfId="0" applyFont="1" applyBorder="1">
      <alignment vertical="center"/>
    </xf>
    <xf numFmtId="0" fontId="0" fillId="0" borderId="2" xfId="0" applyFont="1" applyBorder="1">
      <alignment vertical="center"/>
    </xf>
    <xf numFmtId="0" fontId="0" fillId="5" borderId="3" xfId="0" applyFont="1" applyFill="1" applyBorder="1">
      <alignment vertical="center"/>
    </xf>
    <xf numFmtId="0" fontId="0" fillId="5" borderId="0" xfId="0" applyFont="1" applyFill="1" applyBorder="1">
      <alignment vertical="center"/>
    </xf>
    <xf numFmtId="0" fontId="0" fillId="2" borderId="0" xfId="0" applyFont="1" applyFill="1" applyBorder="1">
      <alignment vertical="center"/>
    </xf>
    <xf numFmtId="0" fontId="0" fillId="0" borderId="4" xfId="0" applyBorder="1">
      <alignment vertical="center"/>
    </xf>
    <xf numFmtId="0" fontId="0" fillId="0" borderId="0" xfId="0" applyBorder="1">
      <alignment vertical="center"/>
    </xf>
    <xf numFmtId="0" fontId="0" fillId="0" borderId="5" xfId="0" applyFont="1" applyBorder="1">
      <alignment vertical="center"/>
    </xf>
    <xf numFmtId="0" fontId="0" fillId="5" borderId="6" xfId="0" applyFont="1" applyFill="1" applyBorder="1">
      <alignment vertical="center"/>
    </xf>
    <xf numFmtId="0" fontId="0" fillId="5" borderId="4" xfId="0" applyFont="1" applyFill="1" applyBorder="1">
      <alignment vertical="center"/>
    </xf>
    <xf numFmtId="0" fontId="0" fillId="5" borderId="5" xfId="0" applyFont="1" applyFill="1" applyBorder="1">
      <alignment vertical="center"/>
    </xf>
    <xf numFmtId="0" fontId="0" fillId="0" borderId="6" xfId="0" applyFont="1" applyBorder="1">
      <alignment vertical="center"/>
    </xf>
    <xf numFmtId="0" fontId="0" fillId="0" borderId="4" xfId="0" applyFont="1" applyBorder="1">
      <alignment vertical="center"/>
    </xf>
    <xf numFmtId="0" fontId="6" fillId="0" borderId="0" xfId="0" applyFont="1" applyAlignment="1">
      <alignment horizontal="left" vertical="center" wrapText="1"/>
    </xf>
    <xf numFmtId="0" fontId="0" fillId="3" borderId="7" xfId="0" applyFill="1" applyBorder="1">
      <alignment vertical="center"/>
    </xf>
    <xf numFmtId="0" fontId="0" fillId="3" borderId="8" xfId="0" applyFill="1" applyBorder="1">
      <alignment vertical="center"/>
    </xf>
    <xf numFmtId="0" fontId="0" fillId="3" borderId="9" xfId="0" applyFill="1" applyBorder="1">
      <alignment vertical="center"/>
    </xf>
    <xf numFmtId="0" fontId="0" fillId="3" borderId="7" xfId="0" applyFont="1" applyFill="1" applyBorder="1">
      <alignment vertical="center"/>
    </xf>
    <xf numFmtId="0" fontId="0" fillId="3" borderId="8" xfId="0" applyFont="1" applyFill="1" applyBorder="1">
      <alignment vertical="center"/>
    </xf>
    <xf numFmtId="0" fontId="0" fillId="0" borderId="0" xfId="0" applyFont="1" applyBorder="1" applyAlignment="1">
      <alignment vertical="center" wrapText="1"/>
    </xf>
    <xf numFmtId="0" fontId="0" fillId="0" borderId="11" xfId="0" applyFont="1" applyBorder="1" applyAlignment="1">
      <alignment horizontal="center" vertical="center"/>
    </xf>
    <xf numFmtId="0" fontId="0" fillId="0" borderId="7" xfId="0" applyFont="1" applyBorder="1" applyAlignment="1">
      <alignment horizontal="center" vertical="center"/>
    </xf>
    <xf numFmtId="0" fontId="0" fillId="0" borderId="11" xfId="0" applyBorder="1" applyAlignment="1">
      <alignment horizontal="center" vertical="center"/>
    </xf>
    <xf numFmtId="0" fontId="0" fillId="0" borderId="9" xfId="0" applyFont="1" applyBorder="1" applyAlignment="1">
      <alignment horizontal="center" vertical="center"/>
    </xf>
    <xf numFmtId="0" fontId="7" fillId="0" borderId="0" xfId="2" applyFont="1" applyAlignment="1">
      <alignment horizontal="center" vertical="center" wrapText="1"/>
    </xf>
    <xf numFmtId="0" fontId="7" fillId="0" borderId="0" xfId="2" applyFont="1">
      <alignment vertical="center"/>
    </xf>
    <xf numFmtId="0" fontId="5" fillId="0" borderId="0" xfId="2">
      <alignment vertical="center"/>
    </xf>
    <xf numFmtId="0" fontId="5" fillId="0" borderId="0" xfId="2" applyAlignment="1">
      <alignment vertical="center" wrapText="1"/>
    </xf>
    <xf numFmtId="0" fontId="7" fillId="6" borderId="11" xfId="2" applyFont="1" applyFill="1" applyBorder="1">
      <alignment vertical="center"/>
    </xf>
    <xf numFmtId="0" fontId="5" fillId="6" borderId="11" xfId="2" applyFill="1" applyBorder="1" applyAlignment="1">
      <alignment horizontal="center" vertical="center"/>
    </xf>
    <xf numFmtId="0" fontId="7" fillId="6" borderId="11" xfId="2" applyFont="1" applyFill="1" applyBorder="1" applyAlignment="1">
      <alignment horizontal="center" vertical="center" wrapText="1"/>
    </xf>
    <xf numFmtId="0" fontId="7" fillId="0" borderId="11" xfId="2" applyFont="1" applyBorder="1" applyAlignment="1">
      <alignment vertical="center" wrapText="1"/>
    </xf>
    <xf numFmtId="0" fontId="0" fillId="0" borderId="11" xfId="2" applyFont="1" applyBorder="1" applyAlignment="1">
      <alignment vertical="center" wrapText="1"/>
    </xf>
    <xf numFmtId="0" fontId="5" fillId="0" borderId="11" xfId="2" applyBorder="1" applyAlignment="1">
      <alignment vertical="center" wrapText="1"/>
    </xf>
    <xf numFmtId="0" fontId="7" fillId="0" borderId="0" xfId="2" applyFont="1" applyAlignment="1">
      <alignment vertical="center" wrapText="1"/>
    </xf>
    <xf numFmtId="0" fontId="5" fillId="6" borderId="11" xfId="2" applyFill="1" applyBorder="1">
      <alignment vertical="center"/>
    </xf>
    <xf numFmtId="0" fontId="0" fillId="6" borderId="11" xfId="2" applyFont="1" applyFill="1" applyBorder="1">
      <alignment vertical="center"/>
    </xf>
    <xf numFmtId="0" fontId="5" fillId="6" borderId="11" xfId="2" applyFill="1" applyBorder="1" applyAlignment="1">
      <alignment vertical="center" wrapText="1"/>
    </xf>
    <xf numFmtId="0" fontId="5" fillId="6" borderId="11" xfId="2" applyFill="1" applyBorder="1" applyAlignment="1">
      <alignment vertical="center"/>
    </xf>
    <xf numFmtId="0" fontId="8" fillId="0" borderId="11" xfId="2" applyFont="1" applyBorder="1" applyAlignment="1">
      <alignment vertical="center" wrapText="1"/>
    </xf>
    <xf numFmtId="0" fontId="0" fillId="0" borderId="0" xfId="2" applyFont="1" applyBorder="1" applyAlignment="1">
      <alignment vertical="center" wrapText="1"/>
    </xf>
    <xf numFmtId="0" fontId="9"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5" fillId="0" borderId="11" xfId="2" applyBorder="1">
      <alignment vertical="center"/>
    </xf>
    <xf numFmtId="0" fontId="10" fillId="0" borderId="11" xfId="1" applyBorder="1" applyAlignment="1">
      <alignment vertical="center" wrapText="1"/>
    </xf>
    <xf numFmtId="0" fontId="10" fillId="0" borderId="0" xfId="1">
      <alignment vertical="center"/>
    </xf>
    <xf numFmtId="49" fontId="0" fillId="0" borderId="0" xfId="0" applyNumberFormat="1">
      <alignment vertical="center"/>
    </xf>
    <xf numFmtId="49" fontId="0" fillId="0" borderId="0" xfId="0" applyNumberFormat="1" applyFont="1">
      <alignment vertical="center"/>
    </xf>
    <xf numFmtId="0" fontId="0" fillId="0" borderId="0" xfId="0" quotePrefix="1">
      <alignment vertical="center"/>
    </xf>
    <xf numFmtId="0" fontId="0" fillId="0" borderId="0" xfId="0" quotePrefix="1" applyFont="1">
      <alignment vertical="center"/>
    </xf>
    <xf numFmtId="0" fontId="14" fillId="0" borderId="0" xfId="0" applyFont="1">
      <alignment vertical="center"/>
    </xf>
    <xf numFmtId="0" fontId="5" fillId="0" borderId="0" xfId="0" applyFont="1" applyBorder="1">
      <alignment vertical="center"/>
    </xf>
    <xf numFmtId="14" fontId="0" fillId="2" borderId="0" xfId="0" applyNumberFormat="1" applyFill="1">
      <alignment vertical="center"/>
    </xf>
    <xf numFmtId="0" fontId="5" fillId="4" borderId="0" xfId="0" applyFont="1" applyFill="1">
      <alignment vertical="center"/>
    </xf>
    <xf numFmtId="0" fontId="5" fillId="2" borderId="0" xfId="0" applyFont="1" applyFill="1">
      <alignment vertical="center"/>
    </xf>
    <xf numFmtId="0" fontId="5" fillId="0" borderId="12" xfId="0" applyFont="1" applyBorder="1">
      <alignment vertical="center"/>
    </xf>
    <xf numFmtId="0" fontId="5" fillId="0" borderId="13" xfId="0" applyFont="1" applyBorder="1">
      <alignment vertical="center"/>
    </xf>
    <xf numFmtId="0" fontId="0" fillId="0" borderId="13" xfId="0" applyBorder="1">
      <alignment vertical="center"/>
    </xf>
    <xf numFmtId="0" fontId="0" fillId="0" borderId="14" xfId="0" applyBorder="1">
      <alignment vertical="center"/>
    </xf>
    <xf numFmtId="0" fontId="0" fillId="0" borderId="16" xfId="0" applyBorder="1">
      <alignment vertical="center"/>
    </xf>
    <xf numFmtId="0" fontId="0" fillId="0" borderId="15" xfId="0" applyBorder="1" applyAlignment="1">
      <alignment vertical="center" wrapText="1"/>
    </xf>
    <xf numFmtId="0" fontId="0" fillId="0" borderId="15" xfId="0" applyBorder="1">
      <alignment vertical="center"/>
    </xf>
    <xf numFmtId="0" fontId="0" fillId="0" borderId="17" xfId="0" applyBorder="1">
      <alignment vertical="center"/>
    </xf>
    <xf numFmtId="0" fontId="5" fillId="0" borderId="10" xfId="0" applyFont="1" applyBorder="1">
      <alignment vertical="center"/>
    </xf>
    <xf numFmtId="0" fontId="0" fillId="0" borderId="10" xfId="0" applyBorder="1">
      <alignment vertical="center"/>
    </xf>
    <xf numFmtId="0" fontId="0" fillId="0" borderId="18" xfId="0" applyBorder="1">
      <alignment vertical="center"/>
    </xf>
    <xf numFmtId="20" fontId="5" fillId="0" borderId="0" xfId="0" applyNumberFormat="1" applyFont="1">
      <alignment vertical="center"/>
    </xf>
    <xf numFmtId="176" fontId="5" fillId="0" borderId="0" xfId="0" applyNumberFormat="1" applyFont="1" applyAlignment="1">
      <alignment vertical="center" wrapText="1"/>
    </xf>
    <xf numFmtId="0" fontId="5" fillId="0" borderId="0" xfId="0" applyFont="1" applyAlignment="1">
      <alignment vertical="center" wrapText="1"/>
    </xf>
    <xf numFmtId="0" fontId="5" fillId="0" borderId="0" xfId="0" applyFont="1" applyFill="1" applyBorder="1">
      <alignment vertical="center"/>
    </xf>
    <xf numFmtId="0" fontId="0" fillId="0" borderId="0" xfId="0" applyFill="1" applyBorder="1">
      <alignment vertical="center"/>
    </xf>
    <xf numFmtId="0" fontId="5" fillId="0" borderId="13" xfId="0" applyFont="1" applyFill="1" applyBorder="1">
      <alignment vertical="center"/>
    </xf>
    <xf numFmtId="0" fontId="0" fillId="0" borderId="13" xfId="0" applyFill="1" applyBorder="1">
      <alignment vertical="center"/>
    </xf>
    <xf numFmtId="0" fontId="5" fillId="0" borderId="10" xfId="0" applyFont="1" applyFill="1" applyBorder="1">
      <alignment vertical="center"/>
    </xf>
    <xf numFmtId="0" fontId="0" fillId="0" borderId="17" xfId="0" applyBorder="1" applyAlignment="1">
      <alignment vertical="center" wrapText="1"/>
    </xf>
    <xf numFmtId="0" fontId="0" fillId="0" borderId="0" xfId="0" applyFont="1" applyFill="1" applyBorder="1">
      <alignment vertical="center"/>
    </xf>
    <xf numFmtId="0" fontId="0" fillId="0" borderId="12" xfId="0" applyBorder="1">
      <alignment vertical="center"/>
    </xf>
    <xf numFmtId="0" fontId="0" fillId="0" borderId="13" xfId="0" applyFont="1" applyFill="1" applyBorder="1">
      <alignment vertical="center"/>
    </xf>
    <xf numFmtId="3" fontId="0" fillId="0" borderId="13" xfId="0" applyNumberFormat="1" applyBorder="1">
      <alignment vertical="center"/>
    </xf>
    <xf numFmtId="3" fontId="0" fillId="0" borderId="0" xfId="0" applyNumberFormat="1" applyBorder="1">
      <alignment vertical="center"/>
    </xf>
    <xf numFmtId="0" fontId="5" fillId="0" borderId="11" xfId="0" applyFont="1" applyBorder="1" applyAlignment="1">
      <alignment horizontal="center" vertical="center"/>
    </xf>
    <xf numFmtId="0" fontId="0" fillId="0" borderId="6" xfId="0" applyFont="1" applyBorder="1" applyAlignment="1">
      <alignment horizontal="center" vertical="center"/>
    </xf>
    <xf numFmtId="0" fontId="5" fillId="0" borderId="17" xfId="0" applyFont="1" applyBorder="1">
      <alignment vertical="center"/>
    </xf>
    <xf numFmtId="0" fontId="5" fillId="3" borderId="7" xfId="0" applyFont="1" applyFill="1" applyBorder="1">
      <alignment vertical="center"/>
    </xf>
    <xf numFmtId="0" fontId="5" fillId="3" borderId="8" xfId="0" applyFont="1" applyFill="1" applyBorder="1">
      <alignment vertical="center"/>
    </xf>
    <xf numFmtId="0" fontId="5" fillId="0" borderId="11" xfId="0" applyFont="1" applyBorder="1">
      <alignment vertical="center"/>
    </xf>
    <xf numFmtId="0" fontId="0" fillId="0" borderId="11" xfId="0" applyBorder="1">
      <alignment vertical="center"/>
    </xf>
    <xf numFmtId="0" fontId="5" fillId="0" borderId="7" xfId="0" applyFont="1" applyBorder="1">
      <alignment vertical="center"/>
    </xf>
    <xf numFmtId="0" fontId="5" fillId="0" borderId="9" xfId="0" applyFont="1" applyBorder="1">
      <alignment vertical="center"/>
    </xf>
    <xf numFmtId="14" fontId="0" fillId="0" borderId="11" xfId="0" applyNumberFormat="1" applyBorder="1">
      <alignment vertical="center"/>
    </xf>
    <xf numFmtId="49" fontId="5" fillId="0" borderId="0" xfId="0" applyNumberFormat="1" applyFont="1">
      <alignment vertical="center"/>
    </xf>
    <xf numFmtId="0" fontId="7" fillId="8" borderId="12" xfId="0" applyFont="1" applyFill="1" applyBorder="1" applyAlignment="1">
      <alignment horizontal="center" vertical="center"/>
    </xf>
    <xf numFmtId="0" fontId="7" fillId="8" borderId="13" xfId="0" applyFont="1" applyFill="1" applyBorder="1" applyAlignment="1">
      <alignment horizontal="center" vertical="center"/>
    </xf>
    <xf numFmtId="0" fontId="7" fillId="8" borderId="14" xfId="0" applyFont="1" applyFill="1" applyBorder="1" applyAlignment="1">
      <alignment horizontal="center" vertical="center"/>
    </xf>
    <xf numFmtId="0" fontId="7" fillId="8" borderId="17" xfId="0" applyFont="1" applyFill="1" applyBorder="1" applyAlignment="1">
      <alignment horizontal="center" vertical="center"/>
    </xf>
    <xf numFmtId="0" fontId="7" fillId="8" borderId="10" xfId="0" applyFont="1" applyFill="1" applyBorder="1" applyAlignment="1">
      <alignment horizontal="center" vertical="center"/>
    </xf>
    <xf numFmtId="0" fontId="7" fillId="8" borderId="18" xfId="0" applyFont="1" applyFill="1" applyBorder="1" applyAlignment="1">
      <alignment horizontal="center" vertical="center"/>
    </xf>
    <xf numFmtId="0" fontId="0" fillId="0" borderId="17" xfId="0" applyFont="1" applyBorder="1" applyAlignment="1">
      <alignment horizontal="center" vertical="center"/>
    </xf>
    <xf numFmtId="0" fontId="0" fillId="0" borderId="18" xfId="0" applyFont="1" applyBorder="1" applyAlignment="1">
      <alignment horizontal="center" vertical="center"/>
    </xf>
    <xf numFmtId="0" fontId="5" fillId="0" borderId="15" xfId="0" applyFont="1" applyBorder="1" applyAlignment="1">
      <alignment horizontal="center" vertical="center" wrapText="1"/>
    </xf>
    <xf numFmtId="0" fontId="0" fillId="0" borderId="15" xfId="0" applyBorder="1" applyAlignment="1">
      <alignment horizontal="center" vertical="center" wrapText="1"/>
    </xf>
    <xf numFmtId="0" fontId="5" fillId="0" borderId="15" xfId="0" applyFont="1" applyBorder="1" applyAlignment="1">
      <alignment horizontal="center" vertical="center"/>
    </xf>
    <xf numFmtId="11" fontId="5" fillId="0" borderId="15" xfId="0" applyNumberFormat="1" applyFont="1" applyBorder="1" applyAlignment="1">
      <alignment horizontal="center" vertical="center" wrapText="1"/>
    </xf>
    <xf numFmtId="11" fontId="0" fillId="0" borderId="15" xfId="0" applyNumberFormat="1" applyBorder="1" applyAlignment="1">
      <alignment horizontal="center" vertical="center" wrapText="1"/>
    </xf>
    <xf numFmtId="0" fontId="5" fillId="0" borderId="0" xfId="0" applyNumberFormat="1" applyFont="1" applyAlignment="1">
      <alignment horizontal="center" vertical="center" wrapText="1"/>
    </xf>
    <xf numFmtId="0" fontId="0" fillId="0" borderId="0" xfId="0" applyNumberFormat="1" applyAlignment="1">
      <alignment horizontal="center" vertical="center" wrapText="1"/>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18" Type="http://schemas.openxmlformats.org/officeDocument/2006/relationships/image" Target="../media/image55.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20" Type="http://schemas.openxmlformats.org/officeDocument/2006/relationships/image" Target="../media/image1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19" Type="http://schemas.openxmlformats.org/officeDocument/2006/relationships/image" Target="../media/image56.emf"/><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58.png"/><Relationship Id="rId2" Type="http://schemas.openxmlformats.org/officeDocument/2006/relationships/image" Target="../media/image57.png"/><Relationship Id="rId1" Type="http://schemas.openxmlformats.org/officeDocument/2006/relationships/image" Target="../media/image11.jpeg"/></Relationships>
</file>

<file path=xl/drawings/_rels/drawing12.xml.rels><?xml version="1.0" encoding="UTF-8" standalone="yes"?>
<Relationships xmlns="http://schemas.openxmlformats.org/package/2006/relationships"><Relationship Id="rId1" Type="http://schemas.openxmlformats.org/officeDocument/2006/relationships/image" Target="../media/image59.png"/></Relationships>
</file>

<file path=xl/drawings/_rels/drawing13.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s>
</file>

<file path=xl/drawings/_rels/drawing2.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jpe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jpeg"/><Relationship Id="rId1" Type="http://schemas.openxmlformats.org/officeDocument/2006/relationships/image" Target="../media/image11.jpeg"/><Relationship Id="rId4" Type="http://schemas.openxmlformats.org/officeDocument/2006/relationships/image" Target="../media/image14.png"/></Relationships>
</file>

<file path=xl/drawings/_rels/drawing4.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20.png"/><Relationship Id="rId7" Type="http://schemas.openxmlformats.org/officeDocument/2006/relationships/image" Target="../media/image24.png"/><Relationship Id="rId2" Type="http://schemas.openxmlformats.org/officeDocument/2006/relationships/image" Target="../media/image19.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5" Type="http://schemas.openxmlformats.org/officeDocument/2006/relationships/image" Target="../media/image22.png"/><Relationship Id="rId10" Type="http://schemas.openxmlformats.org/officeDocument/2006/relationships/image" Target="../media/image27.png"/><Relationship Id="rId4" Type="http://schemas.openxmlformats.org/officeDocument/2006/relationships/image" Target="../media/image21.png"/><Relationship Id="rId9" Type="http://schemas.openxmlformats.org/officeDocument/2006/relationships/image" Target="../media/image26.png"/></Relationships>
</file>

<file path=xl/drawings/_rels/drawing6.xml.rels><?xml version="1.0" encoding="UTF-8" standalone="yes"?>
<Relationships xmlns="http://schemas.openxmlformats.org/package/2006/relationships"><Relationship Id="rId1" Type="http://schemas.openxmlformats.org/officeDocument/2006/relationships/image" Target="../media/image29.png"/></Relationships>
</file>

<file path=xl/drawings/_rels/drawing7.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8.xml.rels><?xml version="1.0" encoding="UTF-8" standalone="yes"?>
<Relationships xmlns="http://schemas.openxmlformats.org/package/2006/relationships"><Relationship Id="rId2" Type="http://schemas.openxmlformats.org/officeDocument/2006/relationships/image" Target="../media/image32.jpeg"/><Relationship Id="rId1" Type="http://schemas.openxmlformats.org/officeDocument/2006/relationships/image" Target="../media/image29.png"/></Relationships>
</file>

<file path=xl/drawings/_rels/drawing9.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 Id="rId5" Type="http://schemas.openxmlformats.org/officeDocument/2006/relationships/image" Target="../media/image37.png"/><Relationship Id="rId4" Type="http://schemas.openxmlformats.org/officeDocument/2006/relationships/image" Target="../media/image36.png"/></Relationships>
</file>

<file path=xl/drawings/drawing1.xml><?xml version="1.0" encoding="utf-8"?>
<xdr:wsDr xmlns:xdr="http://schemas.openxmlformats.org/drawingml/2006/spreadsheetDrawing" xmlns:a="http://schemas.openxmlformats.org/drawingml/2006/main">
  <xdr:twoCellAnchor editAs="oneCell">
    <xdr:from>
      <xdr:col>0</xdr:col>
      <xdr:colOff>579120</xdr:colOff>
      <xdr:row>0</xdr:row>
      <xdr:rowOff>0</xdr:rowOff>
    </xdr:from>
    <xdr:to>
      <xdr:col>8</xdr:col>
      <xdr:colOff>592097</xdr:colOff>
      <xdr:row>17</xdr:row>
      <xdr:rowOff>83820</xdr:rowOff>
    </xdr:to>
    <xdr:pic>
      <xdr:nvPicPr>
        <xdr:cNvPr id="2" name="图片 1"/>
        <xdr:cNvPicPr>
          <a:picLocks noChangeAspect="1"/>
        </xdr:cNvPicPr>
      </xdr:nvPicPr>
      <xdr:blipFill>
        <a:blip xmlns:r="http://schemas.openxmlformats.org/officeDocument/2006/relationships" r:embed="rId1"/>
        <a:stretch>
          <a:fillRect/>
        </a:stretch>
      </xdr:blipFill>
      <xdr:spPr>
        <a:xfrm>
          <a:off x="579120" y="0"/>
          <a:ext cx="5011697" cy="3192780"/>
        </a:xfrm>
        <a:prstGeom prst="rect">
          <a:avLst/>
        </a:prstGeom>
      </xdr:spPr>
    </xdr:pic>
    <xdr:clientData/>
  </xdr:twoCellAnchor>
  <xdr:twoCellAnchor editAs="oneCell">
    <xdr:from>
      <xdr:col>0</xdr:col>
      <xdr:colOff>358140</xdr:colOff>
      <xdr:row>17</xdr:row>
      <xdr:rowOff>76199</xdr:rowOff>
    </xdr:from>
    <xdr:to>
      <xdr:col>9</xdr:col>
      <xdr:colOff>381000</xdr:colOff>
      <xdr:row>34</xdr:row>
      <xdr:rowOff>140030</xdr:rowOff>
    </xdr:to>
    <xdr:pic>
      <xdr:nvPicPr>
        <xdr:cNvPr id="3" name="图片 2"/>
        <xdr:cNvPicPr>
          <a:picLocks noChangeAspect="1"/>
        </xdr:cNvPicPr>
      </xdr:nvPicPr>
      <xdr:blipFill>
        <a:blip xmlns:r="http://schemas.openxmlformats.org/officeDocument/2006/relationships" r:embed="rId2"/>
        <a:stretch>
          <a:fillRect/>
        </a:stretch>
      </xdr:blipFill>
      <xdr:spPr>
        <a:xfrm>
          <a:off x="358140" y="3185159"/>
          <a:ext cx="5631180" cy="3172791"/>
        </a:xfrm>
        <a:prstGeom prst="rect">
          <a:avLst/>
        </a:prstGeom>
      </xdr:spPr>
    </xdr:pic>
    <xdr:clientData/>
  </xdr:twoCellAnchor>
  <xdr:twoCellAnchor editAs="oneCell">
    <xdr:from>
      <xdr:col>8</xdr:col>
      <xdr:colOff>556260</xdr:colOff>
      <xdr:row>0</xdr:row>
      <xdr:rowOff>0</xdr:rowOff>
    </xdr:from>
    <xdr:to>
      <xdr:col>13</xdr:col>
      <xdr:colOff>374136</xdr:colOff>
      <xdr:row>17</xdr:row>
      <xdr:rowOff>144780</xdr:rowOff>
    </xdr:to>
    <xdr:pic>
      <xdr:nvPicPr>
        <xdr:cNvPr id="4" name="图片 3"/>
        <xdr:cNvPicPr>
          <a:picLocks noChangeAspect="1"/>
        </xdr:cNvPicPr>
      </xdr:nvPicPr>
      <xdr:blipFill>
        <a:blip xmlns:r="http://schemas.openxmlformats.org/officeDocument/2006/relationships" r:embed="rId3"/>
        <a:stretch>
          <a:fillRect/>
        </a:stretch>
      </xdr:blipFill>
      <xdr:spPr>
        <a:xfrm>
          <a:off x="5554980" y="0"/>
          <a:ext cx="2865876" cy="3253740"/>
        </a:xfrm>
        <a:prstGeom prst="rect">
          <a:avLst/>
        </a:prstGeom>
      </xdr:spPr>
    </xdr:pic>
    <xdr:clientData/>
  </xdr:twoCellAnchor>
  <xdr:twoCellAnchor editAs="oneCell">
    <xdr:from>
      <xdr:col>9</xdr:col>
      <xdr:colOff>236220</xdr:colOff>
      <xdr:row>18</xdr:row>
      <xdr:rowOff>15241</xdr:rowOff>
    </xdr:from>
    <xdr:to>
      <xdr:col>13</xdr:col>
      <xdr:colOff>236220</xdr:colOff>
      <xdr:row>34</xdr:row>
      <xdr:rowOff>9781</xdr:rowOff>
    </xdr:to>
    <xdr:pic>
      <xdr:nvPicPr>
        <xdr:cNvPr id="5" name="图片 4"/>
        <xdr:cNvPicPr>
          <a:picLocks noChangeAspect="1"/>
        </xdr:cNvPicPr>
      </xdr:nvPicPr>
      <xdr:blipFill>
        <a:blip xmlns:r="http://schemas.openxmlformats.org/officeDocument/2006/relationships" r:embed="rId4"/>
        <a:stretch>
          <a:fillRect/>
        </a:stretch>
      </xdr:blipFill>
      <xdr:spPr>
        <a:xfrm>
          <a:off x="5844540" y="3307081"/>
          <a:ext cx="2438400" cy="2920620"/>
        </a:xfrm>
        <a:prstGeom prst="rect">
          <a:avLst/>
        </a:prstGeom>
      </xdr:spPr>
    </xdr:pic>
    <xdr:clientData/>
  </xdr:twoCellAnchor>
  <xdr:twoCellAnchor editAs="oneCell">
    <xdr:from>
      <xdr:col>13</xdr:col>
      <xdr:colOff>358140</xdr:colOff>
      <xdr:row>0</xdr:row>
      <xdr:rowOff>0</xdr:rowOff>
    </xdr:from>
    <xdr:to>
      <xdr:col>17</xdr:col>
      <xdr:colOff>424502</xdr:colOff>
      <xdr:row>18</xdr:row>
      <xdr:rowOff>127208</xdr:rowOff>
    </xdr:to>
    <xdr:pic>
      <xdr:nvPicPr>
        <xdr:cNvPr id="6" name="图片 5"/>
        <xdr:cNvPicPr>
          <a:picLocks noChangeAspect="1"/>
        </xdr:cNvPicPr>
      </xdr:nvPicPr>
      <xdr:blipFill>
        <a:blip xmlns:r="http://schemas.openxmlformats.org/officeDocument/2006/relationships" r:embed="rId5"/>
        <a:stretch>
          <a:fillRect/>
        </a:stretch>
      </xdr:blipFill>
      <xdr:spPr>
        <a:xfrm>
          <a:off x="8404860" y="0"/>
          <a:ext cx="2504762" cy="3419048"/>
        </a:xfrm>
        <a:prstGeom prst="rect">
          <a:avLst/>
        </a:prstGeom>
      </xdr:spPr>
    </xdr:pic>
    <xdr:clientData/>
  </xdr:twoCellAnchor>
  <xdr:twoCellAnchor editAs="oneCell">
    <xdr:from>
      <xdr:col>13</xdr:col>
      <xdr:colOff>129540</xdr:colOff>
      <xdr:row>17</xdr:row>
      <xdr:rowOff>137160</xdr:rowOff>
    </xdr:from>
    <xdr:to>
      <xdr:col>17</xdr:col>
      <xdr:colOff>110188</xdr:colOff>
      <xdr:row>37</xdr:row>
      <xdr:rowOff>50989</xdr:rowOff>
    </xdr:to>
    <xdr:pic>
      <xdr:nvPicPr>
        <xdr:cNvPr id="7" name="图片 6"/>
        <xdr:cNvPicPr>
          <a:picLocks noChangeAspect="1"/>
        </xdr:cNvPicPr>
      </xdr:nvPicPr>
      <xdr:blipFill>
        <a:blip xmlns:r="http://schemas.openxmlformats.org/officeDocument/2006/relationships" r:embed="rId6"/>
        <a:stretch>
          <a:fillRect/>
        </a:stretch>
      </xdr:blipFill>
      <xdr:spPr>
        <a:xfrm>
          <a:off x="8176260" y="3246120"/>
          <a:ext cx="2419048" cy="3571429"/>
        </a:xfrm>
        <a:prstGeom prst="rect">
          <a:avLst/>
        </a:prstGeom>
      </xdr:spPr>
    </xdr:pic>
    <xdr:clientData/>
  </xdr:twoCellAnchor>
  <xdr:twoCellAnchor editAs="oneCell">
    <xdr:from>
      <xdr:col>1</xdr:col>
      <xdr:colOff>0</xdr:colOff>
      <xdr:row>35</xdr:row>
      <xdr:rowOff>0</xdr:rowOff>
    </xdr:from>
    <xdr:to>
      <xdr:col>4</xdr:col>
      <xdr:colOff>544518</xdr:colOff>
      <xdr:row>54</xdr:row>
      <xdr:rowOff>20518</xdr:rowOff>
    </xdr:to>
    <xdr:pic>
      <xdr:nvPicPr>
        <xdr:cNvPr id="8" name="图片 7"/>
        <xdr:cNvPicPr>
          <a:picLocks noChangeAspect="1"/>
        </xdr:cNvPicPr>
      </xdr:nvPicPr>
      <xdr:blipFill>
        <a:blip xmlns:r="http://schemas.openxmlformats.org/officeDocument/2006/relationships" r:embed="rId7"/>
        <a:stretch>
          <a:fillRect/>
        </a:stretch>
      </xdr:blipFill>
      <xdr:spPr>
        <a:xfrm>
          <a:off x="609600" y="6400800"/>
          <a:ext cx="2495238" cy="3495238"/>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17329"/>
    <xdr:sp macro="" textlink="">
      <xdr:nvSpPr>
        <xdr:cNvPr id="7" name="文本框 6"/>
        <xdr:cNvSpPr txBox="1"/>
      </xdr:nvSpPr>
      <xdr:spPr>
        <a:xfrm>
          <a:off x="1554480" y="2171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17329"/>
    <xdr:sp macro="" textlink="">
      <xdr:nvSpPr>
        <xdr:cNvPr id="8" name="文本框 7"/>
        <xdr:cNvSpPr txBox="1"/>
      </xdr:nvSpPr>
      <xdr:spPr>
        <a:xfrm>
          <a:off x="4683125" y="1790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05899"/>
    <xdr:sp macro="" textlink="">
      <xdr:nvSpPr>
        <xdr:cNvPr id="11" name="文本框 10"/>
        <xdr:cNvSpPr txBox="1"/>
      </xdr:nvSpPr>
      <xdr:spPr>
        <a:xfrm>
          <a:off x="11152505" y="8382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05899"/>
    <xdr:sp macro="" textlink="">
      <xdr:nvSpPr>
        <xdr:cNvPr id="12" name="文本框 11"/>
        <xdr:cNvSpPr txBox="1"/>
      </xdr:nvSpPr>
      <xdr:spPr>
        <a:xfrm>
          <a:off x="1909445" y="4231640"/>
          <a:ext cx="96456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894469"/>
    <xdr:sp macro="" textlink="">
      <xdr:nvSpPr>
        <xdr:cNvPr id="13" name="文本框 12"/>
        <xdr:cNvSpPr txBox="1"/>
      </xdr:nvSpPr>
      <xdr:spPr>
        <a:xfrm>
          <a:off x="7318375" y="4259580"/>
          <a:ext cx="134810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05899"/>
    <xdr:sp macro="" textlink="">
      <xdr:nvSpPr>
        <xdr:cNvPr id="15" name="文本框 14"/>
        <xdr:cNvSpPr txBox="1"/>
      </xdr:nvSpPr>
      <xdr:spPr>
        <a:xfrm>
          <a:off x="11250930" y="4023360"/>
          <a:ext cx="965200"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17329"/>
    <xdr:sp macro="" textlink="">
      <xdr:nvSpPr>
        <xdr:cNvPr id="19" name="文本框 18"/>
        <xdr:cNvSpPr txBox="1"/>
      </xdr:nvSpPr>
      <xdr:spPr>
        <a:xfrm>
          <a:off x="3570605" y="7899400"/>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17329"/>
    <xdr:sp macro="" textlink="">
      <xdr:nvSpPr>
        <xdr:cNvPr id="20" name="文本框 19"/>
        <xdr:cNvSpPr txBox="1"/>
      </xdr:nvSpPr>
      <xdr:spPr>
        <a:xfrm>
          <a:off x="9388475" y="7724775"/>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05899"/>
    <xdr:sp macro="" textlink="">
      <xdr:nvSpPr>
        <xdr:cNvPr id="21" name="文本框 20"/>
        <xdr:cNvSpPr txBox="1"/>
      </xdr:nvSpPr>
      <xdr:spPr>
        <a:xfrm>
          <a:off x="3774440" y="1090930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08619"/>
    <xdr:sp macro="" textlink="">
      <xdr:nvSpPr>
        <xdr:cNvPr id="23" name="文本框 22"/>
        <xdr:cNvSpPr txBox="1"/>
      </xdr:nvSpPr>
      <xdr:spPr>
        <a:xfrm>
          <a:off x="10269855" y="10789920"/>
          <a:ext cx="964565" cy="908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894469"/>
    <xdr:sp macro="" textlink="">
      <xdr:nvSpPr>
        <xdr:cNvPr id="25" name="文本框 24"/>
        <xdr:cNvSpPr txBox="1"/>
      </xdr:nvSpPr>
      <xdr:spPr>
        <a:xfrm>
          <a:off x="1035685" y="14015720"/>
          <a:ext cx="199453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05899"/>
    <xdr:sp macro="" textlink="">
      <xdr:nvSpPr>
        <xdr:cNvPr id="28" name="文本框 27"/>
        <xdr:cNvSpPr txBox="1"/>
      </xdr:nvSpPr>
      <xdr:spPr>
        <a:xfrm>
          <a:off x="5390515" y="14300835"/>
          <a:ext cx="113728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05899"/>
    <xdr:sp macro="" textlink="">
      <xdr:nvSpPr>
        <xdr:cNvPr id="29" name="文本框 28"/>
        <xdr:cNvSpPr txBox="1"/>
      </xdr:nvSpPr>
      <xdr:spPr>
        <a:xfrm>
          <a:off x="8480425" y="13782040"/>
          <a:ext cx="1217930"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05899"/>
    <xdr:sp macro="" textlink="">
      <xdr:nvSpPr>
        <xdr:cNvPr id="31" name="文本框 30"/>
        <xdr:cNvSpPr txBox="1"/>
      </xdr:nvSpPr>
      <xdr:spPr>
        <a:xfrm>
          <a:off x="11640185" y="14316710"/>
          <a:ext cx="122237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894469"/>
    <xdr:sp macro="" textlink="">
      <xdr:nvSpPr>
        <xdr:cNvPr id="33" name="文本框 32"/>
        <xdr:cNvSpPr txBox="1"/>
      </xdr:nvSpPr>
      <xdr:spPr>
        <a:xfrm>
          <a:off x="7261225" y="18143220"/>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955511"/>
    <xdr:sp macro="" textlink="">
      <xdr:nvSpPr>
        <xdr:cNvPr id="34" name="文本框 33"/>
        <xdr:cNvSpPr txBox="1"/>
      </xdr:nvSpPr>
      <xdr:spPr>
        <a:xfrm>
          <a:off x="6158230" y="21685885"/>
          <a:ext cx="4290060" cy="9556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894469"/>
    <xdr:sp macro="" textlink="">
      <xdr:nvSpPr>
        <xdr:cNvPr id="36" name="文本框 35"/>
        <xdr:cNvSpPr txBox="1"/>
      </xdr:nvSpPr>
      <xdr:spPr>
        <a:xfrm>
          <a:off x="1494155" y="23126065"/>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0"/>
        <a:stretch>
          <a:fillRect/>
        </a:stretch>
      </xdr:blipFill>
      <xdr:spPr>
        <a:xfrm>
          <a:off x="7171055" y="25183465"/>
          <a:ext cx="6491605" cy="543814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587829</xdr:colOff>
      <xdr:row>24</xdr:row>
      <xdr:rowOff>106257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4245429" cy="4495377"/>
        </a:xfrm>
        <a:prstGeom prst="rect">
          <a:avLst/>
        </a:prstGeom>
      </xdr:spPr>
    </xdr:pic>
    <xdr:clientData/>
  </xdr:twoCellAnchor>
  <xdr:twoCellAnchor editAs="oneCell">
    <xdr:from>
      <xdr:col>7</xdr:col>
      <xdr:colOff>0</xdr:colOff>
      <xdr:row>0</xdr:row>
      <xdr:rowOff>0</xdr:rowOff>
    </xdr:from>
    <xdr:to>
      <xdr:col>13</xdr:col>
      <xdr:colOff>85257</xdr:colOff>
      <xdr:row>18</xdr:row>
      <xdr:rowOff>108160</xdr:rowOff>
    </xdr:to>
    <xdr:pic>
      <xdr:nvPicPr>
        <xdr:cNvPr id="3" name="图片 2"/>
        <xdr:cNvPicPr>
          <a:picLocks noChangeAspect="1"/>
        </xdr:cNvPicPr>
      </xdr:nvPicPr>
      <xdr:blipFill>
        <a:blip xmlns:r="http://schemas.openxmlformats.org/officeDocument/2006/relationships" r:embed="rId2"/>
        <a:stretch>
          <a:fillRect/>
        </a:stretch>
      </xdr:blipFill>
      <xdr:spPr>
        <a:xfrm>
          <a:off x="4267200" y="0"/>
          <a:ext cx="3742857" cy="3400000"/>
        </a:xfrm>
        <a:prstGeom prst="rect">
          <a:avLst/>
        </a:prstGeom>
      </xdr:spPr>
    </xdr:pic>
    <xdr:clientData/>
  </xdr:twoCellAnchor>
  <xdr:twoCellAnchor editAs="oneCell">
    <xdr:from>
      <xdr:col>0</xdr:col>
      <xdr:colOff>0</xdr:colOff>
      <xdr:row>25</xdr:row>
      <xdr:rowOff>7620</xdr:rowOff>
    </xdr:from>
    <xdr:to>
      <xdr:col>11</xdr:col>
      <xdr:colOff>532495</xdr:colOff>
      <xdr:row>64</xdr:row>
      <xdr:rowOff>141967</xdr:rowOff>
    </xdr:to>
    <xdr:pic>
      <xdr:nvPicPr>
        <xdr:cNvPr id="5" name="图片 4"/>
        <xdr:cNvPicPr>
          <a:picLocks noChangeAspect="1"/>
        </xdr:cNvPicPr>
      </xdr:nvPicPr>
      <xdr:blipFill>
        <a:blip xmlns:r="http://schemas.openxmlformats.org/officeDocument/2006/relationships" r:embed="rId3"/>
        <a:stretch>
          <a:fillRect/>
        </a:stretch>
      </xdr:blipFill>
      <xdr:spPr>
        <a:xfrm>
          <a:off x="0" y="4579620"/>
          <a:ext cx="7238095" cy="7266667"/>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0</xdr:colOff>
      <xdr:row>120</xdr:row>
      <xdr:rowOff>7620</xdr:rowOff>
    </xdr:from>
    <xdr:to>
      <xdr:col>4</xdr:col>
      <xdr:colOff>600075</xdr:colOff>
      <xdr:row>133</xdr:row>
      <xdr:rowOff>76200</xdr:rowOff>
    </xdr:to>
    <xdr:pic>
      <xdr:nvPicPr>
        <xdr:cNvPr id="2" name="图片 1"/>
        <xdr:cNvPicPr>
          <a:picLocks noChangeAspect="1"/>
        </xdr:cNvPicPr>
      </xdr:nvPicPr>
      <xdr:blipFill>
        <a:blip xmlns:r="http://schemas.openxmlformats.org/officeDocument/2006/relationships" r:embed="rId1"/>
        <a:stretch>
          <a:fillRect/>
        </a:stretch>
      </xdr:blipFill>
      <xdr:spPr>
        <a:xfrm>
          <a:off x="3093720" y="21953220"/>
          <a:ext cx="1834515" cy="244602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9525</xdr:colOff>
      <xdr:row>6</xdr:row>
      <xdr:rowOff>19050</xdr:rowOff>
    </xdr:from>
    <xdr:to>
      <xdr:col>2</xdr:col>
      <xdr:colOff>476885</xdr:colOff>
      <xdr:row>11</xdr:row>
      <xdr:rowOff>19050</xdr:rowOff>
    </xdr:to>
    <xdr:sp macro="" textlink="">
      <xdr:nvSpPr>
        <xdr:cNvPr id="2" name="圆角矩形 1"/>
        <xdr:cNvSpPr/>
      </xdr:nvSpPr>
      <xdr:spPr>
        <a:xfrm>
          <a:off x="695325" y="10477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p>
          <a:pPr algn="l"/>
          <a:r>
            <a:rPr lang="zh-CN" altLang="en-US" sz="1100"/>
            <a:t>调查商品</a:t>
          </a:r>
        </a:p>
      </xdr:txBody>
    </xdr:sp>
    <xdr:clientData/>
  </xdr:twoCellAnchor>
  <xdr:twoCellAnchor>
    <xdr:from>
      <xdr:col>4</xdr:col>
      <xdr:colOff>508000</xdr:colOff>
      <xdr:row>5</xdr:row>
      <xdr:rowOff>155575</xdr:rowOff>
    </xdr:from>
    <xdr:to>
      <xdr:col>6</xdr:col>
      <xdr:colOff>289560</xdr:colOff>
      <xdr:row>10</xdr:row>
      <xdr:rowOff>155575</xdr:rowOff>
    </xdr:to>
    <xdr:sp macro="" textlink="">
      <xdr:nvSpPr>
        <xdr:cNvPr id="3" name="圆角矩形 2"/>
        <xdr:cNvSpPr/>
      </xdr:nvSpPr>
      <xdr:spPr>
        <a:xfrm>
          <a:off x="3251200" y="10128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收集材料</a:t>
          </a:r>
        </a:p>
      </xdr:txBody>
    </xdr:sp>
    <xdr:clientData/>
  </xdr:twoCellAnchor>
  <xdr:twoCellAnchor>
    <xdr:from>
      <xdr:col>2</xdr:col>
      <xdr:colOff>0</xdr:colOff>
      <xdr:row>11</xdr:row>
      <xdr:rowOff>133350</xdr:rowOff>
    </xdr:from>
    <xdr:to>
      <xdr:col>3</xdr:col>
      <xdr:colOff>608965</xdr:colOff>
      <xdr:row>13</xdr:row>
      <xdr:rowOff>95250</xdr:rowOff>
    </xdr:to>
    <xdr:sp macro="" textlink="">
      <xdr:nvSpPr>
        <xdr:cNvPr id="4" name="矩形 3"/>
        <xdr:cNvSpPr/>
      </xdr:nvSpPr>
      <xdr:spPr>
        <a:xfrm>
          <a:off x="1371600" y="2019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p>
          <a:pPr algn="l"/>
          <a:r>
            <a:rPr lang="zh-CN" altLang="en-US" sz="1100"/>
            <a:t>同类好店学习</a:t>
          </a:r>
        </a:p>
      </xdr:txBody>
    </xdr:sp>
    <xdr:clientData/>
  </xdr:twoCellAnchor>
  <xdr:twoCellAnchor>
    <xdr:from>
      <xdr:col>2</xdr:col>
      <xdr:colOff>12700</xdr:colOff>
      <xdr:row>14</xdr:row>
      <xdr:rowOff>107950</xdr:rowOff>
    </xdr:from>
    <xdr:to>
      <xdr:col>3</xdr:col>
      <xdr:colOff>621665</xdr:colOff>
      <xdr:row>16</xdr:row>
      <xdr:rowOff>69850</xdr:rowOff>
    </xdr:to>
    <xdr:sp macro="" textlink="">
      <xdr:nvSpPr>
        <xdr:cNvPr id="5" name="矩形 4"/>
        <xdr:cNvSpPr/>
      </xdr:nvSpPr>
      <xdr:spPr>
        <a:xfrm>
          <a:off x="1384300" y="25082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周边产品搜寻</a:t>
          </a:r>
        </a:p>
      </xdr:txBody>
    </xdr:sp>
    <xdr:clientData/>
  </xdr:twoCellAnchor>
  <xdr:twoCellAnchor>
    <xdr:from>
      <xdr:col>2</xdr:col>
      <xdr:colOff>15875</xdr:colOff>
      <xdr:row>17</xdr:row>
      <xdr:rowOff>139700</xdr:rowOff>
    </xdr:from>
    <xdr:to>
      <xdr:col>3</xdr:col>
      <xdr:colOff>624840</xdr:colOff>
      <xdr:row>19</xdr:row>
      <xdr:rowOff>101600</xdr:rowOff>
    </xdr:to>
    <xdr:sp macro="" textlink="">
      <xdr:nvSpPr>
        <xdr:cNvPr id="6" name="矩形 5"/>
        <xdr:cNvSpPr/>
      </xdr:nvSpPr>
      <xdr:spPr>
        <a:xfrm>
          <a:off x="1387475" y="30543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垂直产品收集</a:t>
          </a:r>
        </a:p>
      </xdr:txBody>
    </xdr:sp>
    <xdr:clientData/>
  </xdr:twoCellAnchor>
  <xdr:twoCellAnchor>
    <xdr:from>
      <xdr:col>4</xdr:col>
      <xdr:colOff>608965</xdr:colOff>
      <xdr:row>21</xdr:row>
      <xdr:rowOff>73660</xdr:rowOff>
    </xdr:from>
    <xdr:to>
      <xdr:col>6</xdr:col>
      <xdr:colOff>585470</xdr:colOff>
      <xdr:row>23</xdr:row>
      <xdr:rowOff>35560</xdr:rowOff>
    </xdr:to>
    <xdr:sp macro="" textlink="">
      <xdr:nvSpPr>
        <xdr:cNvPr id="7" name="矩形 6"/>
        <xdr:cNvSpPr/>
      </xdr:nvSpPr>
      <xdr:spPr>
        <a:xfrm>
          <a:off x="3077845" y="3914140"/>
          <a:ext cx="121094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5</xdr:col>
      <xdr:colOff>12065</xdr:colOff>
      <xdr:row>11</xdr:row>
      <xdr:rowOff>128270</xdr:rowOff>
    </xdr:from>
    <xdr:to>
      <xdr:col>7</xdr:col>
      <xdr:colOff>3810</xdr:colOff>
      <xdr:row>13</xdr:row>
      <xdr:rowOff>90170</xdr:rowOff>
    </xdr:to>
    <xdr:sp macro="" textlink="">
      <xdr:nvSpPr>
        <xdr:cNvPr id="8" name="矩形 7"/>
        <xdr:cNvSpPr/>
      </xdr:nvSpPr>
      <xdr:spPr>
        <a:xfrm>
          <a:off x="3098165" y="2139950"/>
          <a:ext cx="122618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5</xdr:col>
      <xdr:colOff>3810</xdr:colOff>
      <xdr:row>14</xdr:row>
      <xdr:rowOff>167640</xdr:rowOff>
    </xdr:from>
    <xdr:to>
      <xdr:col>6</xdr:col>
      <xdr:colOff>605155</xdr:colOff>
      <xdr:row>16</xdr:row>
      <xdr:rowOff>129540</xdr:rowOff>
    </xdr:to>
    <xdr:sp macro="" textlink="">
      <xdr:nvSpPr>
        <xdr:cNvPr id="9" name="矩形 8"/>
        <xdr:cNvSpPr/>
      </xdr:nvSpPr>
      <xdr:spPr>
        <a:xfrm>
          <a:off x="3089910" y="2727960"/>
          <a:ext cx="121856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标题</a:t>
          </a:r>
        </a:p>
      </xdr:txBody>
    </xdr:sp>
    <xdr:clientData/>
  </xdr:twoCellAnchor>
  <xdr:twoCellAnchor>
    <xdr:from>
      <xdr:col>5</xdr:col>
      <xdr:colOff>12700</xdr:colOff>
      <xdr:row>17</xdr:row>
      <xdr:rowOff>140335</xdr:rowOff>
    </xdr:from>
    <xdr:to>
      <xdr:col>6</xdr:col>
      <xdr:colOff>614045</xdr:colOff>
      <xdr:row>19</xdr:row>
      <xdr:rowOff>90805</xdr:rowOff>
    </xdr:to>
    <xdr:sp macro="" textlink="">
      <xdr:nvSpPr>
        <xdr:cNvPr id="10" name="矩形 9"/>
        <xdr:cNvSpPr/>
      </xdr:nvSpPr>
      <xdr:spPr>
        <a:xfrm>
          <a:off x="3098800" y="3249295"/>
          <a:ext cx="1218565" cy="31623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8</xdr:col>
      <xdr:colOff>63500</xdr:colOff>
      <xdr:row>6</xdr:row>
      <xdr:rowOff>15875</xdr:rowOff>
    </xdr:from>
    <xdr:to>
      <xdr:col>9</xdr:col>
      <xdr:colOff>530860</xdr:colOff>
      <xdr:row>11</xdr:row>
      <xdr:rowOff>15875</xdr:rowOff>
    </xdr:to>
    <xdr:sp macro="" textlink="">
      <xdr:nvSpPr>
        <xdr:cNvPr id="11" name="圆角矩形 10"/>
        <xdr:cNvSpPr/>
      </xdr:nvSpPr>
      <xdr:spPr>
        <a:xfrm>
          <a:off x="5549900" y="10445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预上架</a:t>
          </a:r>
        </a:p>
      </xdr:txBody>
    </xdr:sp>
    <xdr:clientData/>
  </xdr:twoCellAnchor>
  <xdr:twoCellAnchor>
    <xdr:from>
      <xdr:col>8</xdr:col>
      <xdr:colOff>349250</xdr:colOff>
      <xdr:row>11</xdr:row>
      <xdr:rowOff>111125</xdr:rowOff>
    </xdr:from>
    <xdr:to>
      <xdr:col>10</xdr:col>
      <xdr:colOff>272415</xdr:colOff>
      <xdr:row>13</xdr:row>
      <xdr:rowOff>73025</xdr:rowOff>
    </xdr:to>
    <xdr:sp macro="" textlink="">
      <xdr:nvSpPr>
        <xdr:cNvPr id="12" name="矩形 11"/>
        <xdr:cNvSpPr/>
      </xdr:nvSpPr>
      <xdr:spPr>
        <a:xfrm>
          <a:off x="5835650" y="19970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标题</a:t>
          </a:r>
        </a:p>
      </xdr:txBody>
    </xdr:sp>
    <xdr:clientData/>
  </xdr:twoCellAnchor>
  <xdr:twoCellAnchor>
    <xdr:from>
      <xdr:col>8</xdr:col>
      <xdr:colOff>349250</xdr:colOff>
      <xdr:row>16</xdr:row>
      <xdr:rowOff>63500</xdr:rowOff>
    </xdr:from>
    <xdr:to>
      <xdr:col>10</xdr:col>
      <xdr:colOff>272415</xdr:colOff>
      <xdr:row>18</xdr:row>
      <xdr:rowOff>25400</xdr:rowOff>
    </xdr:to>
    <xdr:sp macro="" textlink="">
      <xdr:nvSpPr>
        <xdr:cNvPr id="14" name="矩形 13"/>
        <xdr:cNvSpPr/>
      </xdr:nvSpPr>
      <xdr:spPr>
        <a:xfrm>
          <a:off x="5835650" y="28067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8</xdr:col>
      <xdr:colOff>352425</xdr:colOff>
      <xdr:row>21</xdr:row>
      <xdr:rowOff>57150</xdr:rowOff>
    </xdr:from>
    <xdr:to>
      <xdr:col>10</xdr:col>
      <xdr:colOff>275590</xdr:colOff>
      <xdr:row>23</xdr:row>
      <xdr:rowOff>19050</xdr:rowOff>
    </xdr:to>
    <xdr:sp macro="" textlink="">
      <xdr:nvSpPr>
        <xdr:cNvPr id="15" name="矩形 14"/>
        <xdr:cNvSpPr/>
      </xdr:nvSpPr>
      <xdr:spPr>
        <a:xfrm>
          <a:off x="5838825" y="36576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8</xdr:col>
      <xdr:colOff>349250</xdr:colOff>
      <xdr:row>26</xdr:row>
      <xdr:rowOff>92075</xdr:rowOff>
    </xdr:from>
    <xdr:to>
      <xdr:col>10</xdr:col>
      <xdr:colOff>272415</xdr:colOff>
      <xdr:row>28</xdr:row>
      <xdr:rowOff>53975</xdr:rowOff>
    </xdr:to>
    <xdr:sp macro="" textlink="">
      <xdr:nvSpPr>
        <xdr:cNvPr id="16" name="矩形 15"/>
        <xdr:cNvSpPr/>
      </xdr:nvSpPr>
      <xdr:spPr>
        <a:xfrm>
          <a:off x="5835650" y="45497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9</xdr:col>
      <xdr:colOff>266700</xdr:colOff>
      <xdr:row>14</xdr:row>
      <xdr:rowOff>0</xdr:rowOff>
    </xdr:from>
    <xdr:to>
      <xdr:col>13</xdr:col>
      <xdr:colOff>387985</xdr:colOff>
      <xdr:row>15</xdr:row>
      <xdr:rowOff>85725</xdr:rowOff>
    </xdr:to>
    <xdr:sp macro="" textlink="">
      <xdr:nvSpPr>
        <xdr:cNvPr id="17" name="矩形 16"/>
        <xdr:cNvSpPr/>
      </xdr:nvSpPr>
      <xdr:spPr>
        <a:xfrm>
          <a:off x="6438900" y="24003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p>
          <a:pPr algn="l"/>
          <a:r>
            <a:rPr lang="zh-CN" altLang="en-US" sz="1100"/>
            <a:t>宝贝关键词</a:t>
          </a:r>
          <a:r>
            <a:rPr lang="en-US" altLang="zh-CN" sz="1100"/>
            <a:t>+</a:t>
          </a:r>
          <a:r>
            <a:rPr lang="zh-CN" altLang="en-US" sz="1100"/>
            <a:t>修饰词</a:t>
          </a:r>
          <a:r>
            <a:rPr lang="en-US" altLang="zh-CN" sz="1100"/>
            <a:t>+</a:t>
          </a:r>
          <a:r>
            <a:rPr lang="zh-CN" altLang="en-US" sz="1100"/>
            <a:t>神词</a:t>
          </a:r>
          <a:r>
            <a:rPr lang="en-US" altLang="zh-CN" sz="1100"/>
            <a:t>+</a:t>
          </a:r>
          <a:r>
            <a:rPr lang="zh-CN" altLang="en-US" sz="1100"/>
            <a:t>促销词</a:t>
          </a:r>
          <a:r>
            <a:rPr lang="en-US" altLang="zh-CN" sz="1100"/>
            <a:t>+</a:t>
          </a:r>
          <a:r>
            <a:rPr lang="zh-CN" altLang="en-US" sz="1100"/>
            <a:t>长尾词</a:t>
          </a:r>
        </a:p>
      </xdr:txBody>
    </xdr:sp>
    <xdr:clientData/>
  </xdr:twoCellAnchor>
  <xdr:twoCellAnchor>
    <xdr:from>
      <xdr:col>9</xdr:col>
      <xdr:colOff>279400</xdr:colOff>
      <xdr:row>18</xdr:row>
      <xdr:rowOff>165100</xdr:rowOff>
    </xdr:from>
    <xdr:to>
      <xdr:col>13</xdr:col>
      <xdr:colOff>400685</xdr:colOff>
      <xdr:row>20</xdr:row>
      <xdr:rowOff>79375</xdr:rowOff>
    </xdr:to>
    <xdr:sp macro="" textlink="">
      <xdr:nvSpPr>
        <xdr:cNvPr id="19" name="矩形 18"/>
        <xdr:cNvSpPr/>
      </xdr:nvSpPr>
      <xdr:spPr>
        <a:xfrm>
          <a:off x="6451600" y="32512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拼多多 先高后低</a:t>
          </a:r>
        </a:p>
      </xdr:txBody>
    </xdr:sp>
    <xdr:clientData/>
  </xdr:twoCellAnchor>
  <xdr:twoCellAnchor>
    <xdr:from>
      <xdr:col>9</xdr:col>
      <xdr:colOff>254000</xdr:colOff>
      <xdr:row>24</xdr:row>
      <xdr:rowOff>15875</xdr:rowOff>
    </xdr:from>
    <xdr:to>
      <xdr:col>13</xdr:col>
      <xdr:colOff>375285</xdr:colOff>
      <xdr:row>25</xdr:row>
      <xdr:rowOff>101600</xdr:rowOff>
    </xdr:to>
    <xdr:sp macro="" textlink="">
      <xdr:nvSpPr>
        <xdr:cNvPr id="20" name="矩形 19"/>
        <xdr:cNvSpPr/>
      </xdr:nvSpPr>
      <xdr:spPr>
        <a:xfrm>
          <a:off x="6426200" y="4130675"/>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风格：方正，干净，坚毅，朴实，真实</a:t>
          </a:r>
        </a:p>
      </xdr:txBody>
    </xdr:sp>
    <xdr:clientData/>
  </xdr:twoCellAnchor>
  <xdr:twoCellAnchor>
    <xdr:from>
      <xdr:col>9</xdr:col>
      <xdr:colOff>257175</xdr:colOff>
      <xdr:row>29</xdr:row>
      <xdr:rowOff>76200</xdr:rowOff>
    </xdr:from>
    <xdr:to>
      <xdr:col>13</xdr:col>
      <xdr:colOff>378460</xdr:colOff>
      <xdr:row>30</xdr:row>
      <xdr:rowOff>161925</xdr:rowOff>
    </xdr:to>
    <xdr:sp macro="" textlink="">
      <xdr:nvSpPr>
        <xdr:cNvPr id="21" name="矩形 20"/>
        <xdr:cNvSpPr/>
      </xdr:nvSpPr>
      <xdr:spPr>
        <a:xfrm>
          <a:off x="6429375" y="504825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商品属性，大小，颜色，尺寸描述</a:t>
          </a:r>
        </a:p>
      </xdr:txBody>
    </xdr:sp>
    <xdr:clientData/>
  </xdr:twoCellAnchor>
  <xdr:twoCellAnchor>
    <xdr:from>
      <xdr:col>14</xdr:col>
      <xdr:colOff>9525</xdr:colOff>
      <xdr:row>6</xdr:row>
      <xdr:rowOff>66675</xdr:rowOff>
    </xdr:from>
    <xdr:to>
      <xdr:col>15</xdr:col>
      <xdr:colOff>476885</xdr:colOff>
      <xdr:row>11</xdr:row>
      <xdr:rowOff>66675</xdr:rowOff>
    </xdr:to>
    <xdr:sp macro="" textlink="">
      <xdr:nvSpPr>
        <xdr:cNvPr id="22" name="圆角矩形 21"/>
        <xdr:cNvSpPr/>
      </xdr:nvSpPr>
      <xdr:spPr>
        <a:xfrm>
          <a:off x="9610725" y="10953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上架</a:t>
          </a:r>
        </a:p>
      </xdr:txBody>
    </xdr:sp>
    <xdr:clientData/>
  </xdr:twoCellAnchor>
  <xdr:twoCellAnchor>
    <xdr:from>
      <xdr:col>14</xdr:col>
      <xdr:colOff>342900</xdr:colOff>
      <xdr:row>11</xdr:row>
      <xdr:rowOff>152400</xdr:rowOff>
    </xdr:from>
    <xdr:to>
      <xdr:col>16</xdr:col>
      <xdr:colOff>304800</xdr:colOff>
      <xdr:row>13</xdr:row>
      <xdr:rowOff>114300</xdr:rowOff>
    </xdr:to>
    <xdr:sp macro="" textlink="">
      <xdr:nvSpPr>
        <xdr:cNvPr id="23" name="矩形 22"/>
        <xdr:cNvSpPr/>
      </xdr:nvSpPr>
      <xdr:spPr>
        <a:xfrm>
          <a:off x="9944100" y="20383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12</a:t>
          </a:r>
          <a:r>
            <a:rPr lang="zh-CN" altLang="en-US" sz="1100"/>
            <a:t>点，</a:t>
          </a:r>
          <a:r>
            <a:rPr lang="en-US" altLang="zh-CN" sz="1100"/>
            <a:t>17</a:t>
          </a:r>
          <a:r>
            <a:rPr lang="zh-CN" altLang="en-US" sz="1100"/>
            <a:t>点，</a:t>
          </a:r>
          <a:r>
            <a:rPr lang="en-US" altLang="zh-CN" sz="1100"/>
            <a:t>22</a:t>
          </a:r>
          <a:r>
            <a:rPr lang="zh-CN" altLang="en-US" sz="1100"/>
            <a:t>点</a:t>
          </a:r>
        </a:p>
      </xdr:txBody>
    </xdr:sp>
    <xdr:clientData/>
  </xdr:twoCellAnchor>
  <xdr:twoCellAnchor>
    <xdr:from>
      <xdr:col>14</xdr:col>
      <xdr:colOff>352425</xdr:colOff>
      <xdr:row>14</xdr:row>
      <xdr:rowOff>85725</xdr:rowOff>
    </xdr:from>
    <xdr:to>
      <xdr:col>16</xdr:col>
      <xdr:colOff>275590</xdr:colOff>
      <xdr:row>16</xdr:row>
      <xdr:rowOff>47625</xdr:rowOff>
    </xdr:to>
    <xdr:sp macro="" textlink="">
      <xdr:nvSpPr>
        <xdr:cNvPr id="24" name="矩形 23"/>
        <xdr:cNvSpPr/>
      </xdr:nvSpPr>
      <xdr:spPr>
        <a:xfrm>
          <a:off x="9953625" y="248602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刷单</a:t>
          </a:r>
        </a:p>
      </xdr:txBody>
    </xdr:sp>
    <xdr:clientData/>
  </xdr:twoCellAnchor>
  <xdr:twoCellAnchor>
    <xdr:from>
      <xdr:col>14</xdr:col>
      <xdr:colOff>336550</xdr:colOff>
      <xdr:row>16</xdr:row>
      <xdr:rowOff>165100</xdr:rowOff>
    </xdr:from>
    <xdr:to>
      <xdr:col>16</xdr:col>
      <xdr:colOff>259715</xdr:colOff>
      <xdr:row>18</xdr:row>
      <xdr:rowOff>127000</xdr:rowOff>
    </xdr:to>
    <xdr:sp macro="" textlink="">
      <xdr:nvSpPr>
        <xdr:cNvPr id="25" name="矩形 24"/>
        <xdr:cNvSpPr/>
      </xdr:nvSpPr>
      <xdr:spPr>
        <a:xfrm>
          <a:off x="9937750" y="2908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查看数据变化</a:t>
          </a:r>
        </a:p>
      </xdr:txBody>
    </xdr:sp>
    <xdr:clientData/>
  </xdr:twoCellAnchor>
  <xdr:twoCellAnchor>
    <xdr:from>
      <xdr:col>17</xdr:col>
      <xdr:colOff>184150</xdr:colOff>
      <xdr:row>6</xdr:row>
      <xdr:rowOff>60325</xdr:rowOff>
    </xdr:from>
    <xdr:to>
      <xdr:col>18</xdr:col>
      <xdr:colOff>651510</xdr:colOff>
      <xdr:row>11</xdr:row>
      <xdr:rowOff>60325</xdr:rowOff>
    </xdr:to>
    <xdr:sp macro="" textlink="">
      <xdr:nvSpPr>
        <xdr:cNvPr id="27" name="圆角矩形 26"/>
        <xdr:cNvSpPr/>
      </xdr:nvSpPr>
      <xdr:spPr>
        <a:xfrm>
          <a:off x="11842750" y="10890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订单处理</a:t>
          </a:r>
        </a:p>
      </xdr:txBody>
    </xdr:sp>
    <xdr:clientData/>
  </xdr:twoCellAnchor>
  <xdr:twoCellAnchor>
    <xdr:from>
      <xdr:col>17</xdr:col>
      <xdr:colOff>555625</xdr:colOff>
      <xdr:row>11</xdr:row>
      <xdr:rowOff>155575</xdr:rowOff>
    </xdr:from>
    <xdr:to>
      <xdr:col>19</xdr:col>
      <xdr:colOff>517525</xdr:colOff>
      <xdr:row>13</xdr:row>
      <xdr:rowOff>117475</xdr:rowOff>
    </xdr:to>
    <xdr:sp macro="" textlink="">
      <xdr:nvSpPr>
        <xdr:cNvPr id="28" name="矩形 27"/>
        <xdr:cNvSpPr/>
      </xdr:nvSpPr>
      <xdr:spPr>
        <a:xfrm>
          <a:off x="12214225" y="20415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调货</a:t>
          </a:r>
        </a:p>
      </xdr:txBody>
    </xdr:sp>
    <xdr:clientData/>
  </xdr:twoCellAnchor>
  <xdr:twoCellAnchor>
    <xdr:from>
      <xdr:col>17</xdr:col>
      <xdr:colOff>539750</xdr:colOff>
      <xdr:row>17</xdr:row>
      <xdr:rowOff>44450</xdr:rowOff>
    </xdr:from>
    <xdr:to>
      <xdr:col>19</xdr:col>
      <xdr:colOff>501650</xdr:colOff>
      <xdr:row>19</xdr:row>
      <xdr:rowOff>6350</xdr:rowOff>
    </xdr:to>
    <xdr:sp macro="" textlink="">
      <xdr:nvSpPr>
        <xdr:cNvPr id="29" name="矩形 28"/>
        <xdr:cNvSpPr/>
      </xdr:nvSpPr>
      <xdr:spPr>
        <a:xfrm>
          <a:off x="12198350" y="295910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打单</a:t>
          </a:r>
        </a:p>
      </xdr:txBody>
    </xdr:sp>
    <xdr:clientData/>
  </xdr:twoCellAnchor>
  <xdr:twoCellAnchor>
    <xdr:from>
      <xdr:col>17</xdr:col>
      <xdr:colOff>523875</xdr:colOff>
      <xdr:row>19</xdr:row>
      <xdr:rowOff>114300</xdr:rowOff>
    </xdr:from>
    <xdr:to>
      <xdr:col>19</xdr:col>
      <xdr:colOff>485775</xdr:colOff>
      <xdr:row>21</xdr:row>
      <xdr:rowOff>76200</xdr:rowOff>
    </xdr:to>
    <xdr:sp macro="" textlink="">
      <xdr:nvSpPr>
        <xdr:cNvPr id="30" name="矩形 29"/>
        <xdr:cNvSpPr/>
      </xdr:nvSpPr>
      <xdr:spPr>
        <a:xfrm>
          <a:off x="12182475" y="33718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拿货</a:t>
          </a:r>
        </a:p>
      </xdr:txBody>
    </xdr:sp>
    <xdr:clientData/>
  </xdr:twoCellAnchor>
  <xdr:twoCellAnchor>
    <xdr:from>
      <xdr:col>17</xdr:col>
      <xdr:colOff>527050</xdr:colOff>
      <xdr:row>22</xdr:row>
      <xdr:rowOff>41275</xdr:rowOff>
    </xdr:from>
    <xdr:to>
      <xdr:col>19</xdr:col>
      <xdr:colOff>488950</xdr:colOff>
      <xdr:row>24</xdr:row>
      <xdr:rowOff>3175</xdr:rowOff>
    </xdr:to>
    <xdr:sp macro="" textlink="">
      <xdr:nvSpPr>
        <xdr:cNvPr id="31" name="矩形 30"/>
        <xdr:cNvSpPr/>
      </xdr:nvSpPr>
      <xdr:spPr>
        <a:xfrm>
          <a:off x="12185650" y="38131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出货</a:t>
          </a:r>
        </a:p>
      </xdr:txBody>
    </xdr:sp>
    <xdr:clientData/>
  </xdr:twoCellAnchor>
  <xdr:twoCellAnchor>
    <xdr:from>
      <xdr:col>20</xdr:col>
      <xdr:colOff>53975</xdr:colOff>
      <xdr:row>6</xdr:row>
      <xdr:rowOff>82550</xdr:rowOff>
    </xdr:from>
    <xdr:to>
      <xdr:col>21</xdr:col>
      <xdr:colOff>521335</xdr:colOff>
      <xdr:row>11</xdr:row>
      <xdr:rowOff>82550</xdr:rowOff>
    </xdr:to>
    <xdr:sp macro="" textlink="">
      <xdr:nvSpPr>
        <xdr:cNvPr id="32" name="圆角矩形 31"/>
        <xdr:cNvSpPr/>
      </xdr:nvSpPr>
      <xdr:spPr>
        <a:xfrm>
          <a:off x="13769975" y="11112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客服</a:t>
          </a:r>
        </a:p>
      </xdr:txBody>
    </xdr:sp>
    <xdr:clientData/>
  </xdr:twoCellAnchor>
  <xdr:twoCellAnchor>
    <xdr:from>
      <xdr:col>20</xdr:col>
      <xdr:colOff>244475</xdr:colOff>
      <xdr:row>12</xdr:row>
      <xdr:rowOff>6350</xdr:rowOff>
    </xdr:from>
    <xdr:to>
      <xdr:col>22</xdr:col>
      <xdr:colOff>206375</xdr:colOff>
      <xdr:row>13</xdr:row>
      <xdr:rowOff>139700</xdr:rowOff>
    </xdr:to>
    <xdr:sp macro="" textlink="">
      <xdr:nvSpPr>
        <xdr:cNvPr id="33" name="矩形 32"/>
        <xdr:cNvSpPr/>
      </xdr:nvSpPr>
      <xdr:spPr>
        <a:xfrm>
          <a:off x="13960475" y="20637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快递答疑记录</a:t>
          </a:r>
        </a:p>
      </xdr:txBody>
    </xdr:sp>
    <xdr:clientData/>
  </xdr:twoCellAnchor>
  <xdr:twoCellAnchor>
    <xdr:from>
      <xdr:col>20</xdr:col>
      <xdr:colOff>257175</xdr:colOff>
      <xdr:row>14</xdr:row>
      <xdr:rowOff>123825</xdr:rowOff>
    </xdr:from>
    <xdr:to>
      <xdr:col>22</xdr:col>
      <xdr:colOff>219075</xdr:colOff>
      <xdr:row>16</xdr:row>
      <xdr:rowOff>85725</xdr:rowOff>
    </xdr:to>
    <xdr:sp macro="" textlink="">
      <xdr:nvSpPr>
        <xdr:cNvPr id="34" name="矩形 33"/>
        <xdr:cNvSpPr/>
      </xdr:nvSpPr>
      <xdr:spPr>
        <a:xfrm>
          <a:off x="13973175" y="25241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尺码答疑记录</a:t>
          </a:r>
        </a:p>
      </xdr:txBody>
    </xdr:sp>
    <xdr:clientData/>
  </xdr:twoCellAnchor>
  <xdr:twoCellAnchor>
    <xdr:from>
      <xdr:col>20</xdr:col>
      <xdr:colOff>260350</xdr:colOff>
      <xdr:row>17</xdr:row>
      <xdr:rowOff>60325</xdr:rowOff>
    </xdr:from>
    <xdr:to>
      <xdr:col>22</xdr:col>
      <xdr:colOff>222250</xdr:colOff>
      <xdr:row>19</xdr:row>
      <xdr:rowOff>22225</xdr:rowOff>
    </xdr:to>
    <xdr:sp macro="" textlink="">
      <xdr:nvSpPr>
        <xdr:cNvPr id="35" name="矩形 34"/>
        <xdr:cNvSpPr/>
      </xdr:nvSpPr>
      <xdr:spPr>
        <a:xfrm>
          <a:off x="13976350" y="29749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目标客户联系</a:t>
          </a:r>
        </a:p>
      </xdr:txBody>
    </xdr:sp>
    <xdr:clientData/>
  </xdr:twoCellAnchor>
  <xdr:twoCellAnchor>
    <xdr:from>
      <xdr:col>20</xdr:col>
      <xdr:colOff>254000</xdr:colOff>
      <xdr:row>19</xdr:row>
      <xdr:rowOff>120650</xdr:rowOff>
    </xdr:from>
    <xdr:to>
      <xdr:col>22</xdr:col>
      <xdr:colOff>415925</xdr:colOff>
      <xdr:row>21</xdr:row>
      <xdr:rowOff>82550</xdr:rowOff>
    </xdr:to>
    <xdr:sp macro="" textlink="">
      <xdr:nvSpPr>
        <xdr:cNvPr id="36" name="矩形 35"/>
        <xdr:cNvSpPr/>
      </xdr:nvSpPr>
      <xdr:spPr>
        <a:xfrm>
          <a:off x="13970000" y="33782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货到提醒加微信答谢</a:t>
          </a:r>
        </a:p>
      </xdr:txBody>
    </xdr:sp>
    <xdr:clientData/>
  </xdr:twoCellAnchor>
  <xdr:twoCellAnchor>
    <xdr:from>
      <xdr:col>17</xdr:col>
      <xdr:colOff>542925</xdr:colOff>
      <xdr:row>14</xdr:row>
      <xdr:rowOff>95250</xdr:rowOff>
    </xdr:from>
    <xdr:to>
      <xdr:col>19</xdr:col>
      <xdr:colOff>504825</xdr:colOff>
      <xdr:row>16</xdr:row>
      <xdr:rowOff>57150</xdr:rowOff>
    </xdr:to>
    <xdr:sp macro="" textlink="">
      <xdr:nvSpPr>
        <xdr:cNvPr id="37" name="矩形 36"/>
        <xdr:cNvSpPr/>
      </xdr:nvSpPr>
      <xdr:spPr>
        <a:xfrm>
          <a:off x="12201525" y="24955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目标客户微信关注</a:t>
          </a:r>
        </a:p>
      </xdr:txBody>
    </xdr:sp>
    <xdr:clientData/>
  </xdr:twoCellAnchor>
  <xdr:twoCellAnchor>
    <xdr:from>
      <xdr:col>20</xdr:col>
      <xdr:colOff>285750</xdr:colOff>
      <xdr:row>22</xdr:row>
      <xdr:rowOff>76200</xdr:rowOff>
    </xdr:from>
    <xdr:to>
      <xdr:col>22</xdr:col>
      <xdr:colOff>447675</xdr:colOff>
      <xdr:row>24</xdr:row>
      <xdr:rowOff>38100</xdr:rowOff>
    </xdr:to>
    <xdr:sp macro="" textlink="">
      <xdr:nvSpPr>
        <xdr:cNvPr id="38" name="矩形 37"/>
        <xdr:cNvSpPr/>
      </xdr:nvSpPr>
      <xdr:spPr>
        <a:xfrm>
          <a:off x="14001750" y="38481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鱼塘奖励维护</a:t>
          </a:r>
        </a:p>
      </xdr:txBody>
    </xdr:sp>
    <xdr:clientData/>
  </xdr:twoCellAnchor>
  <xdr:twoCellAnchor>
    <xdr:from>
      <xdr:col>1</xdr:col>
      <xdr:colOff>30480</xdr:colOff>
      <xdr:row>31</xdr:row>
      <xdr:rowOff>15240</xdr:rowOff>
    </xdr:from>
    <xdr:to>
      <xdr:col>4</xdr:col>
      <xdr:colOff>45720</xdr:colOff>
      <xdr:row>35</xdr:row>
      <xdr:rowOff>129540</xdr:rowOff>
    </xdr:to>
    <xdr:sp macro="" textlink="">
      <xdr:nvSpPr>
        <xdr:cNvPr id="13" name="流程图: 过程 12"/>
        <xdr:cNvSpPr/>
      </xdr:nvSpPr>
      <xdr:spPr>
        <a:xfrm>
          <a:off x="647700" y="5684520"/>
          <a:ext cx="1866900" cy="845820"/>
        </a:xfrm>
        <a:prstGeom prst="flowChart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r>
            <a:rPr lang="zh-CN" altLang="en-US" sz="1100"/>
            <a:t>店铺太少？</a:t>
          </a:r>
          <a:endParaRPr lang="en-US" altLang="zh-CN" sz="1100"/>
        </a:p>
        <a:p>
          <a:pPr algn="l"/>
          <a:r>
            <a:rPr lang="zh-CN" altLang="en-US" sz="1100"/>
            <a:t>淘宝没有起来？</a:t>
          </a:r>
        </a:p>
      </xdr:txBody>
    </xdr:sp>
    <xdr:clientData/>
  </xdr:twoCellAnchor>
  <xdr:twoCellAnchor editAs="oneCell">
    <xdr:from>
      <xdr:col>1</xdr:col>
      <xdr:colOff>0</xdr:colOff>
      <xdr:row>90</xdr:row>
      <xdr:rowOff>0</xdr:rowOff>
    </xdr:from>
    <xdr:to>
      <xdr:col>13</xdr:col>
      <xdr:colOff>0</xdr:colOff>
      <xdr:row>114</xdr:row>
      <xdr:rowOff>20320</xdr:rowOff>
    </xdr:to>
    <xdr:pic>
      <xdr:nvPicPr>
        <xdr:cNvPr id="39" name="图片 38"/>
        <xdr:cNvPicPr>
          <a:picLocks noChangeAspect="1"/>
        </xdr:cNvPicPr>
      </xdr:nvPicPr>
      <xdr:blipFill>
        <a:blip xmlns:r="http://schemas.openxmlformats.org/officeDocument/2006/relationships" r:embed="rId1"/>
        <a:stretch>
          <a:fillRect/>
        </a:stretch>
      </xdr:blipFill>
      <xdr:spPr>
        <a:xfrm>
          <a:off x="617220" y="14996160"/>
          <a:ext cx="7406640" cy="4409440"/>
        </a:xfrm>
        <a:prstGeom prst="rect">
          <a:avLst/>
        </a:prstGeom>
      </xdr:spPr>
    </xdr:pic>
    <xdr:clientData/>
  </xdr:twoCellAnchor>
  <xdr:twoCellAnchor editAs="oneCell">
    <xdr:from>
      <xdr:col>10</xdr:col>
      <xdr:colOff>236220</xdr:colOff>
      <xdr:row>31</xdr:row>
      <xdr:rowOff>68580</xdr:rowOff>
    </xdr:from>
    <xdr:to>
      <xdr:col>19</xdr:col>
      <xdr:colOff>52669</xdr:colOff>
      <xdr:row>54</xdr:row>
      <xdr:rowOff>62340</xdr:rowOff>
    </xdr:to>
    <xdr:pic>
      <xdr:nvPicPr>
        <xdr:cNvPr id="40" name="图片 39"/>
        <xdr:cNvPicPr>
          <a:picLocks noChangeAspect="1"/>
        </xdr:cNvPicPr>
      </xdr:nvPicPr>
      <xdr:blipFill>
        <a:blip xmlns:r="http://schemas.openxmlformats.org/officeDocument/2006/relationships" r:embed="rId2"/>
        <a:stretch>
          <a:fillRect/>
        </a:stretch>
      </xdr:blipFill>
      <xdr:spPr>
        <a:xfrm>
          <a:off x="6408420" y="5737860"/>
          <a:ext cx="5371429" cy="4200000"/>
        </a:xfrm>
        <a:prstGeom prst="rect">
          <a:avLst/>
        </a:prstGeom>
      </xdr:spPr>
    </xdr:pic>
    <xdr:clientData/>
  </xdr:twoCellAnchor>
  <xdr:twoCellAnchor editAs="oneCell">
    <xdr:from>
      <xdr:col>10</xdr:col>
      <xdr:colOff>0</xdr:colOff>
      <xdr:row>58</xdr:row>
      <xdr:rowOff>0</xdr:rowOff>
    </xdr:from>
    <xdr:to>
      <xdr:col>20</xdr:col>
      <xdr:colOff>399229</xdr:colOff>
      <xdr:row>88</xdr:row>
      <xdr:rowOff>75505</xdr:rowOff>
    </xdr:to>
    <xdr:pic>
      <xdr:nvPicPr>
        <xdr:cNvPr id="18" name="图片 17"/>
        <xdr:cNvPicPr>
          <a:picLocks noChangeAspect="1"/>
        </xdr:cNvPicPr>
      </xdr:nvPicPr>
      <xdr:blipFill>
        <a:blip xmlns:r="http://schemas.openxmlformats.org/officeDocument/2006/relationships" r:embed="rId3"/>
        <a:stretch>
          <a:fillRect/>
        </a:stretch>
      </xdr:blipFill>
      <xdr:spPr>
        <a:xfrm>
          <a:off x="6172200" y="10607040"/>
          <a:ext cx="6571429" cy="556190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067314" y="6655527"/>
          <a:ext cx="4245429" cy="4495377"/>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4</xdr:col>
      <xdr:colOff>0</xdr:colOff>
      <xdr:row>99</xdr:row>
      <xdr:rowOff>0</xdr:rowOff>
    </xdr:from>
    <xdr:to>
      <xdr:col>4</xdr:col>
      <xdr:colOff>304800</xdr:colOff>
      <xdr:row>100</xdr:row>
      <xdr:rowOff>121920</xdr:rowOff>
    </xdr:to>
    <xdr:sp macro="" textlink="">
      <xdr:nvSpPr>
        <xdr:cNvPr id="3073" name="AutoShape 1" descr="2017新式春秋常服领带藏青领带夹消防橄榄绿领带空军领带海军"/>
        <xdr:cNvSpPr>
          <a:spLocks noChangeAspect="1" noChangeArrowheads="1"/>
        </xdr:cNvSpPr>
      </xdr:nvSpPr>
      <xdr:spPr>
        <a:xfrm>
          <a:off x="4545965" y="17152620"/>
          <a:ext cx="304800" cy="29337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228601</xdr:colOff>
      <xdr:row>91</xdr:row>
      <xdr:rowOff>152400</xdr:rowOff>
    </xdr:from>
    <xdr:to>
      <xdr:col>15</xdr:col>
      <xdr:colOff>533401</xdr:colOff>
      <xdr:row>101</xdr:row>
      <xdr:rowOff>113855</xdr:rowOff>
    </xdr:to>
    <xdr:pic>
      <xdr:nvPicPr>
        <xdr:cNvPr id="10" name="图片 9"/>
        <xdr:cNvPicPr>
          <a:picLocks noChangeAspect="1"/>
        </xdr:cNvPicPr>
      </xdr:nvPicPr>
      <xdr:blipFill>
        <a:blip xmlns:r="http://schemas.openxmlformats.org/officeDocument/2006/relationships" r:embed="rId4"/>
        <a:stretch>
          <a:fillRect/>
        </a:stretch>
      </xdr:blipFill>
      <xdr:spPr>
        <a:xfrm>
          <a:off x="10429875" y="15933420"/>
          <a:ext cx="2362200" cy="16757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396240</xdr:colOff>
      <xdr:row>28</xdr:row>
      <xdr:rowOff>167640</xdr:rowOff>
    </xdr:from>
    <xdr:to>
      <xdr:col>18</xdr:col>
      <xdr:colOff>387858</xdr:colOff>
      <xdr:row>73</xdr:row>
      <xdr:rowOff>61849</xdr:rowOff>
    </xdr:to>
    <xdr:pic>
      <xdr:nvPicPr>
        <xdr:cNvPr id="2" name="图片 1"/>
        <xdr:cNvPicPr>
          <a:picLocks noChangeAspect="1"/>
        </xdr:cNvPicPr>
      </xdr:nvPicPr>
      <xdr:blipFill>
        <a:blip xmlns:r="http://schemas.openxmlformats.org/officeDocument/2006/relationships" r:embed="rId1"/>
        <a:stretch>
          <a:fillRect/>
        </a:stretch>
      </xdr:blipFill>
      <xdr:spPr>
        <a:xfrm>
          <a:off x="7901940" y="5654040"/>
          <a:ext cx="6163818" cy="8123809"/>
        </a:xfrm>
        <a:prstGeom prst="rect">
          <a:avLst/>
        </a:prstGeom>
      </xdr:spPr>
    </xdr:pic>
    <xdr:clientData/>
  </xdr:twoCellAnchor>
  <xdr:twoCellAnchor editAs="oneCell">
    <xdr:from>
      <xdr:col>13</xdr:col>
      <xdr:colOff>167640</xdr:colOff>
      <xdr:row>14</xdr:row>
      <xdr:rowOff>114300</xdr:rowOff>
    </xdr:from>
    <xdr:to>
      <xdr:col>15</xdr:col>
      <xdr:colOff>571643</xdr:colOff>
      <xdr:row>30</xdr:row>
      <xdr:rowOff>73914</xdr:rowOff>
    </xdr:to>
    <xdr:pic>
      <xdr:nvPicPr>
        <xdr:cNvPr id="3" name="图片 2"/>
        <xdr:cNvPicPr>
          <a:picLocks noChangeAspect="1"/>
        </xdr:cNvPicPr>
      </xdr:nvPicPr>
      <xdr:blipFill>
        <a:blip xmlns:r="http://schemas.openxmlformats.org/officeDocument/2006/relationships" r:embed="rId2"/>
        <a:stretch>
          <a:fillRect/>
        </a:stretch>
      </xdr:blipFill>
      <xdr:spPr>
        <a:xfrm>
          <a:off x="10759440" y="2674620"/>
          <a:ext cx="1638443" cy="2885694"/>
        </a:xfrm>
        <a:prstGeom prst="rect">
          <a:avLst/>
        </a:prstGeom>
      </xdr:spPr>
    </xdr:pic>
    <xdr:clientData/>
  </xdr:twoCellAnchor>
  <xdr:twoCellAnchor editAs="oneCell">
    <xdr:from>
      <xdr:col>3</xdr:col>
      <xdr:colOff>99060</xdr:colOff>
      <xdr:row>37</xdr:row>
      <xdr:rowOff>22860</xdr:rowOff>
    </xdr:from>
    <xdr:to>
      <xdr:col>7</xdr:col>
      <xdr:colOff>358140</xdr:colOff>
      <xdr:row>51</xdr:row>
      <xdr:rowOff>40005</xdr:rowOff>
    </xdr:to>
    <xdr:pic>
      <xdr:nvPicPr>
        <xdr:cNvPr id="4" name="图片 3"/>
        <xdr:cNvPicPr>
          <a:picLocks noChangeAspect="1"/>
        </xdr:cNvPicPr>
      </xdr:nvPicPr>
      <xdr:blipFill>
        <a:blip xmlns:r="http://schemas.openxmlformats.org/officeDocument/2006/relationships" r:embed="rId3"/>
        <a:stretch>
          <a:fillRect/>
        </a:stretch>
      </xdr:blipFill>
      <xdr:spPr>
        <a:xfrm>
          <a:off x="3779520" y="7155180"/>
          <a:ext cx="3467100" cy="257746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784860</xdr:colOff>
      <xdr:row>0</xdr:row>
      <xdr:rowOff>91441</xdr:rowOff>
    </xdr:from>
    <xdr:to>
      <xdr:col>12</xdr:col>
      <xdr:colOff>15240</xdr:colOff>
      <xdr:row>6</xdr:row>
      <xdr:rowOff>91173</xdr:rowOff>
    </xdr:to>
    <xdr:pic>
      <xdr:nvPicPr>
        <xdr:cNvPr id="6" name="图片 5"/>
        <xdr:cNvPicPr>
          <a:picLocks noChangeAspect="1"/>
        </xdr:cNvPicPr>
      </xdr:nvPicPr>
      <xdr:blipFill>
        <a:blip xmlns:r="http://schemas.openxmlformats.org/officeDocument/2006/relationships" r:embed="rId1"/>
        <a:stretch>
          <a:fillRect/>
        </a:stretch>
      </xdr:blipFill>
      <xdr:spPr>
        <a:xfrm>
          <a:off x="9121140" y="91441"/>
          <a:ext cx="1859280" cy="2468612"/>
        </a:xfrm>
        <a:prstGeom prst="rect">
          <a:avLst/>
        </a:prstGeom>
      </xdr:spPr>
    </xdr:pic>
    <xdr:clientData/>
  </xdr:twoCellAnchor>
  <xdr:twoCellAnchor editAs="oneCell">
    <xdr:from>
      <xdr:col>12</xdr:col>
      <xdr:colOff>66872</xdr:colOff>
      <xdr:row>39</xdr:row>
      <xdr:rowOff>38100</xdr:rowOff>
    </xdr:from>
    <xdr:to>
      <xdr:col>16</xdr:col>
      <xdr:colOff>494975</xdr:colOff>
      <xdr:row>49</xdr:row>
      <xdr:rowOff>121920</xdr:rowOff>
    </xdr:to>
    <xdr:pic>
      <xdr:nvPicPr>
        <xdr:cNvPr id="9" name="图片 8"/>
        <xdr:cNvPicPr>
          <a:picLocks noChangeAspect="1"/>
        </xdr:cNvPicPr>
      </xdr:nvPicPr>
      <xdr:blipFill>
        <a:blip xmlns:r="http://schemas.openxmlformats.org/officeDocument/2006/relationships" r:embed="rId2"/>
        <a:stretch>
          <a:fillRect/>
        </a:stretch>
      </xdr:blipFill>
      <xdr:spPr>
        <a:xfrm>
          <a:off x="11032052" y="8542020"/>
          <a:ext cx="2896983" cy="1912620"/>
        </a:xfrm>
        <a:prstGeom prst="rect">
          <a:avLst/>
        </a:prstGeom>
      </xdr:spPr>
    </xdr:pic>
    <xdr:clientData/>
  </xdr:twoCellAnchor>
  <xdr:twoCellAnchor>
    <xdr:from>
      <xdr:col>12</xdr:col>
      <xdr:colOff>320040</xdr:colOff>
      <xdr:row>40</xdr:row>
      <xdr:rowOff>68580</xdr:rowOff>
    </xdr:from>
    <xdr:to>
      <xdr:col>16</xdr:col>
      <xdr:colOff>396240</xdr:colOff>
      <xdr:row>42</xdr:row>
      <xdr:rowOff>99060</xdr:rowOff>
    </xdr:to>
    <xdr:sp macro="" textlink="">
      <xdr:nvSpPr>
        <xdr:cNvPr id="10" name="矩形 9"/>
        <xdr:cNvSpPr/>
      </xdr:nvSpPr>
      <xdr:spPr>
        <a:xfrm>
          <a:off x="11285220" y="8755380"/>
          <a:ext cx="254508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12</xdr:col>
      <xdr:colOff>7620</xdr:colOff>
      <xdr:row>49</xdr:row>
      <xdr:rowOff>141247</xdr:rowOff>
    </xdr:from>
    <xdr:to>
      <xdr:col>16</xdr:col>
      <xdr:colOff>457200</xdr:colOff>
      <xdr:row>70</xdr:row>
      <xdr:rowOff>138245</xdr:rowOff>
    </xdr:to>
    <xdr:pic>
      <xdr:nvPicPr>
        <xdr:cNvPr id="15" name="图片 14"/>
        <xdr:cNvPicPr>
          <a:picLocks noChangeAspect="1"/>
        </xdr:cNvPicPr>
      </xdr:nvPicPr>
      <xdr:blipFill>
        <a:blip xmlns:r="http://schemas.openxmlformats.org/officeDocument/2006/relationships" r:embed="rId3"/>
        <a:stretch>
          <a:fillRect/>
        </a:stretch>
      </xdr:blipFill>
      <xdr:spPr>
        <a:xfrm>
          <a:off x="10972800" y="10473967"/>
          <a:ext cx="2918460" cy="3837478"/>
        </a:xfrm>
        <a:prstGeom prst="rect">
          <a:avLst/>
        </a:prstGeom>
      </xdr:spPr>
    </xdr:pic>
    <xdr:clientData/>
  </xdr:twoCellAnchor>
  <xdr:twoCellAnchor editAs="oneCell">
    <xdr:from>
      <xdr:col>11</xdr:col>
      <xdr:colOff>7621</xdr:colOff>
      <xdr:row>88</xdr:row>
      <xdr:rowOff>0</xdr:rowOff>
    </xdr:from>
    <xdr:to>
      <xdr:col>16</xdr:col>
      <xdr:colOff>381000</xdr:colOff>
      <xdr:row>102</xdr:row>
      <xdr:rowOff>11429</xdr:rowOff>
    </xdr:to>
    <xdr:pic>
      <xdr:nvPicPr>
        <xdr:cNvPr id="21" name="图片 20"/>
        <xdr:cNvPicPr>
          <a:picLocks noChangeAspect="1"/>
        </xdr:cNvPicPr>
      </xdr:nvPicPr>
      <xdr:blipFill>
        <a:blip xmlns:r="http://schemas.openxmlformats.org/officeDocument/2006/relationships" r:embed="rId4"/>
        <a:stretch>
          <a:fillRect/>
        </a:stretch>
      </xdr:blipFill>
      <xdr:spPr>
        <a:xfrm>
          <a:off x="8587741" y="14813280"/>
          <a:ext cx="3459479" cy="2571749"/>
        </a:xfrm>
        <a:prstGeom prst="rect">
          <a:avLst/>
        </a:prstGeom>
      </xdr:spPr>
    </xdr:pic>
    <xdr:clientData/>
  </xdr:twoCellAnchor>
  <xdr:twoCellAnchor editAs="oneCell">
    <xdr:from>
      <xdr:col>12</xdr:col>
      <xdr:colOff>563881</xdr:colOff>
      <xdr:row>77</xdr:row>
      <xdr:rowOff>174327</xdr:rowOff>
    </xdr:from>
    <xdr:to>
      <xdr:col>15</xdr:col>
      <xdr:colOff>60961</xdr:colOff>
      <xdr:row>87</xdr:row>
      <xdr:rowOff>124458</xdr:rowOff>
    </xdr:to>
    <xdr:pic>
      <xdr:nvPicPr>
        <xdr:cNvPr id="23" name="图片 22"/>
        <xdr:cNvPicPr>
          <a:picLocks noChangeAspect="1"/>
        </xdr:cNvPicPr>
      </xdr:nvPicPr>
      <xdr:blipFill>
        <a:blip xmlns:r="http://schemas.openxmlformats.org/officeDocument/2006/relationships" r:embed="rId5"/>
        <a:stretch>
          <a:fillRect/>
        </a:stretch>
      </xdr:blipFill>
      <xdr:spPr>
        <a:xfrm>
          <a:off x="11529061" y="15627687"/>
          <a:ext cx="1348740" cy="1778931"/>
        </a:xfrm>
        <a:prstGeom prst="rect">
          <a:avLst/>
        </a:prstGeom>
      </xdr:spPr>
    </xdr:pic>
    <xdr:clientData/>
  </xdr:twoCellAnchor>
  <xdr:twoCellAnchor editAs="oneCell">
    <xdr:from>
      <xdr:col>23</xdr:col>
      <xdr:colOff>370842</xdr:colOff>
      <xdr:row>67</xdr:row>
      <xdr:rowOff>0</xdr:rowOff>
    </xdr:from>
    <xdr:to>
      <xdr:col>31</xdr:col>
      <xdr:colOff>472442</xdr:colOff>
      <xdr:row>87</xdr:row>
      <xdr:rowOff>76200</xdr:rowOff>
    </xdr:to>
    <xdr:pic>
      <xdr:nvPicPr>
        <xdr:cNvPr id="24" name="图片 23"/>
        <xdr:cNvPicPr>
          <a:picLocks noChangeAspect="1"/>
        </xdr:cNvPicPr>
      </xdr:nvPicPr>
      <xdr:blipFill>
        <a:blip xmlns:r="http://schemas.openxmlformats.org/officeDocument/2006/relationships" r:embed="rId6"/>
        <a:stretch>
          <a:fillRect/>
        </a:stretch>
      </xdr:blipFill>
      <xdr:spPr>
        <a:xfrm>
          <a:off x="17964150" y="4876800"/>
          <a:ext cx="5588000" cy="3505200"/>
        </a:xfrm>
        <a:prstGeom prst="rect">
          <a:avLst/>
        </a:prstGeom>
      </xdr:spPr>
    </xdr:pic>
    <xdr:clientData/>
  </xdr:twoCellAnchor>
  <xdr:twoCellAnchor editAs="oneCell">
    <xdr:from>
      <xdr:col>13</xdr:col>
      <xdr:colOff>15241</xdr:colOff>
      <xdr:row>70</xdr:row>
      <xdr:rowOff>160021</xdr:rowOff>
    </xdr:from>
    <xdr:to>
      <xdr:col>15</xdr:col>
      <xdr:colOff>10322</xdr:colOff>
      <xdr:row>77</xdr:row>
      <xdr:rowOff>106680</xdr:rowOff>
    </xdr:to>
    <xdr:pic>
      <xdr:nvPicPr>
        <xdr:cNvPr id="25" name="图片 24"/>
        <xdr:cNvPicPr>
          <a:picLocks noChangeAspect="1"/>
        </xdr:cNvPicPr>
      </xdr:nvPicPr>
      <xdr:blipFill>
        <a:blip xmlns:r="http://schemas.openxmlformats.org/officeDocument/2006/relationships" r:embed="rId7"/>
        <a:stretch>
          <a:fillRect/>
        </a:stretch>
      </xdr:blipFill>
      <xdr:spPr>
        <a:xfrm>
          <a:off x="11597641" y="14333221"/>
          <a:ext cx="1229521" cy="1226819"/>
        </a:xfrm>
        <a:prstGeom prst="rect">
          <a:avLst/>
        </a:prstGeom>
      </xdr:spPr>
    </xdr:pic>
    <xdr:clientData/>
  </xdr:twoCellAnchor>
  <xdr:twoCellAnchor>
    <xdr:from>
      <xdr:col>13</xdr:col>
      <xdr:colOff>190500</xdr:colOff>
      <xdr:row>71</xdr:row>
      <xdr:rowOff>91440</xdr:rowOff>
    </xdr:from>
    <xdr:to>
      <xdr:col>14</xdr:col>
      <xdr:colOff>457200</xdr:colOff>
      <xdr:row>73</xdr:row>
      <xdr:rowOff>121920</xdr:rowOff>
    </xdr:to>
    <xdr:sp macro="" textlink="">
      <xdr:nvSpPr>
        <xdr:cNvPr id="26" name="矩形 25"/>
        <xdr:cNvSpPr/>
      </xdr:nvSpPr>
      <xdr:spPr>
        <a:xfrm>
          <a:off x="11772900" y="14447520"/>
          <a:ext cx="88392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10</xdr:col>
      <xdr:colOff>598996</xdr:colOff>
      <xdr:row>102</xdr:row>
      <xdr:rowOff>26882</xdr:rowOff>
    </xdr:from>
    <xdr:to>
      <xdr:col>16</xdr:col>
      <xdr:colOff>441959</xdr:colOff>
      <xdr:row>116</xdr:row>
      <xdr:rowOff>118110</xdr:rowOff>
    </xdr:to>
    <xdr:pic>
      <xdr:nvPicPr>
        <xdr:cNvPr id="28" name="图片 27"/>
        <xdr:cNvPicPr>
          <a:picLocks noChangeAspect="1"/>
        </xdr:cNvPicPr>
      </xdr:nvPicPr>
      <xdr:blipFill>
        <a:blip xmlns:r="http://schemas.openxmlformats.org/officeDocument/2006/relationships" r:embed="rId8"/>
        <a:stretch>
          <a:fillRect/>
        </a:stretch>
      </xdr:blipFill>
      <xdr:spPr>
        <a:xfrm>
          <a:off x="10329736" y="20052242"/>
          <a:ext cx="3546283" cy="2651548"/>
        </a:xfrm>
        <a:prstGeom prst="rect">
          <a:avLst/>
        </a:prstGeom>
      </xdr:spPr>
    </xdr:pic>
    <xdr:clientData/>
  </xdr:twoCellAnchor>
  <xdr:twoCellAnchor editAs="oneCell">
    <xdr:from>
      <xdr:col>12</xdr:col>
      <xdr:colOff>15240</xdr:colOff>
      <xdr:row>0</xdr:row>
      <xdr:rowOff>30480</xdr:rowOff>
    </xdr:from>
    <xdr:to>
      <xdr:col>16</xdr:col>
      <xdr:colOff>487680</xdr:colOff>
      <xdr:row>6</xdr:row>
      <xdr:rowOff>99391</xdr:rowOff>
    </xdr:to>
    <xdr:pic>
      <xdr:nvPicPr>
        <xdr:cNvPr id="27" name="图片 26"/>
        <xdr:cNvPicPr>
          <a:picLocks noChangeAspect="1"/>
        </xdr:cNvPicPr>
      </xdr:nvPicPr>
      <xdr:blipFill>
        <a:blip xmlns:r="http://schemas.openxmlformats.org/officeDocument/2006/relationships" r:embed="rId9"/>
        <a:stretch>
          <a:fillRect/>
        </a:stretch>
      </xdr:blipFill>
      <xdr:spPr>
        <a:xfrm>
          <a:off x="10980420" y="30480"/>
          <a:ext cx="2941320" cy="2537791"/>
        </a:xfrm>
        <a:prstGeom prst="rect">
          <a:avLst/>
        </a:prstGeom>
      </xdr:spPr>
    </xdr:pic>
    <xdr:clientData/>
  </xdr:twoCellAnchor>
  <xdr:twoCellAnchor>
    <xdr:from>
      <xdr:col>13</xdr:col>
      <xdr:colOff>548640</xdr:colOff>
      <xdr:row>0</xdr:row>
      <xdr:rowOff>45720</xdr:rowOff>
    </xdr:from>
    <xdr:to>
      <xdr:col>17</xdr:col>
      <xdr:colOff>114300</xdr:colOff>
      <xdr:row>2</xdr:row>
      <xdr:rowOff>76200</xdr:rowOff>
    </xdr:to>
    <xdr:sp macro="" textlink="">
      <xdr:nvSpPr>
        <xdr:cNvPr id="29" name="矩形 28"/>
        <xdr:cNvSpPr/>
      </xdr:nvSpPr>
      <xdr:spPr>
        <a:xfrm>
          <a:off x="12131040" y="45720"/>
          <a:ext cx="203454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12</xdr:col>
      <xdr:colOff>49082</xdr:colOff>
      <xdr:row>6</xdr:row>
      <xdr:rowOff>108046</xdr:rowOff>
    </xdr:from>
    <xdr:to>
      <xdr:col>16</xdr:col>
      <xdr:colOff>483508</xdr:colOff>
      <xdr:row>17</xdr:row>
      <xdr:rowOff>30480</xdr:rowOff>
    </xdr:to>
    <xdr:pic>
      <xdr:nvPicPr>
        <xdr:cNvPr id="2" name="图片 1"/>
        <xdr:cNvPicPr>
          <a:picLocks noChangeAspect="1"/>
        </xdr:cNvPicPr>
      </xdr:nvPicPr>
      <xdr:blipFill>
        <a:blip xmlns:r="http://schemas.openxmlformats.org/officeDocument/2006/relationships" r:embed="rId10"/>
        <a:stretch>
          <a:fillRect/>
        </a:stretch>
      </xdr:blipFill>
      <xdr:spPr>
        <a:xfrm>
          <a:off x="11014262" y="2576926"/>
          <a:ext cx="2903306" cy="1934114"/>
        </a:xfrm>
        <a:prstGeom prst="rect">
          <a:avLst/>
        </a:prstGeom>
      </xdr:spPr>
    </xdr:pic>
    <xdr:clientData/>
  </xdr:twoCellAnchor>
  <xdr:twoCellAnchor editAs="oneCell">
    <xdr:from>
      <xdr:col>12</xdr:col>
      <xdr:colOff>41042</xdr:colOff>
      <xdr:row>17</xdr:row>
      <xdr:rowOff>152400</xdr:rowOff>
    </xdr:from>
    <xdr:to>
      <xdr:col>16</xdr:col>
      <xdr:colOff>479106</xdr:colOff>
      <xdr:row>39</xdr:row>
      <xdr:rowOff>2541</xdr:rowOff>
    </xdr:to>
    <xdr:pic>
      <xdr:nvPicPr>
        <xdr:cNvPr id="3" name="图片 2"/>
        <xdr:cNvPicPr>
          <a:picLocks noChangeAspect="1"/>
        </xdr:cNvPicPr>
      </xdr:nvPicPr>
      <xdr:blipFill>
        <a:blip xmlns:r="http://schemas.openxmlformats.org/officeDocument/2006/relationships" r:embed="rId11"/>
        <a:stretch>
          <a:fillRect/>
        </a:stretch>
      </xdr:blipFill>
      <xdr:spPr>
        <a:xfrm>
          <a:off x="11006222" y="4632960"/>
          <a:ext cx="2906944" cy="387350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14</xdr:col>
      <xdr:colOff>435429</xdr:colOff>
      <xdr:row>48</xdr:row>
      <xdr:rowOff>174171</xdr:rowOff>
    </xdr:from>
    <xdr:to>
      <xdr:col>24</xdr:col>
      <xdr:colOff>471271</xdr:colOff>
      <xdr:row>74</xdr:row>
      <xdr:rowOff>155050</xdr:rowOff>
    </xdr:to>
    <xdr:grpSp>
      <xdr:nvGrpSpPr>
        <xdr:cNvPr id="4" name="组合 3"/>
        <xdr:cNvGrpSpPr/>
      </xdr:nvGrpSpPr>
      <xdr:grpSpPr>
        <a:xfrm>
          <a:off x="13716000" y="9056914"/>
          <a:ext cx="6131842" cy="4792365"/>
          <a:chOff x="3593328" y="889221"/>
          <a:chExt cx="6131842" cy="4422250"/>
        </a:xfrm>
      </xdr:grpSpPr>
      <xdr:pic>
        <xdr:nvPicPr>
          <xdr:cNvPr id="5" name="图片 4"/>
          <xdr:cNvPicPr>
            <a:picLocks noChangeAspect="1"/>
          </xdr:cNvPicPr>
        </xdr:nvPicPr>
        <xdr:blipFill>
          <a:blip xmlns:r="http://schemas.openxmlformats.org/officeDocument/2006/relationships" r:embed="rId1"/>
          <a:stretch>
            <a:fillRect/>
          </a:stretch>
        </xdr:blipFill>
        <xdr:spPr>
          <a:xfrm>
            <a:off x="3593328" y="889221"/>
            <a:ext cx="6131842" cy="4422250"/>
          </a:xfrm>
          <a:prstGeom prst="rect">
            <a:avLst/>
          </a:prstGeom>
        </xdr:spPr>
      </xdr:pic>
      <xdr:sp macro="" textlink="">
        <xdr:nvSpPr>
          <xdr:cNvPr id="6" name="文本框 5"/>
          <xdr:cNvSpPr txBox="1"/>
        </xdr:nvSpPr>
        <xdr:spPr>
          <a:xfrm>
            <a:off x="3781177" y="4249310"/>
            <a:ext cx="607859"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sp macro="" textlink="">
        <xdr:nvSpPr>
          <xdr:cNvPr id="7" name="文本框 6"/>
          <xdr:cNvSpPr txBox="1"/>
        </xdr:nvSpPr>
        <xdr:spPr>
          <a:xfrm>
            <a:off x="6048955" y="4234070"/>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sp macro="" textlink="">
        <xdr:nvSpPr>
          <xdr:cNvPr id="8" name="文本框 7"/>
          <xdr:cNvSpPr txBox="1"/>
        </xdr:nvSpPr>
        <xdr:spPr>
          <a:xfrm>
            <a:off x="5904175" y="2704106"/>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sp macro="" textlink="">
        <xdr:nvSpPr>
          <xdr:cNvPr id="9" name="文本框 8"/>
          <xdr:cNvSpPr txBox="1"/>
        </xdr:nvSpPr>
        <xdr:spPr>
          <a:xfrm>
            <a:off x="7920493" y="4211210"/>
            <a:ext cx="88998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sp macro="" textlink="">
        <xdr:nvSpPr>
          <xdr:cNvPr id="10" name="文本框 9"/>
          <xdr:cNvSpPr txBox="1"/>
        </xdr:nvSpPr>
        <xdr:spPr>
          <a:xfrm>
            <a:off x="7920493" y="1204623"/>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sp macro="" textlink="">
        <xdr:nvSpPr>
          <xdr:cNvPr id="11" name="文本框 10"/>
          <xdr:cNvSpPr txBox="1"/>
        </xdr:nvSpPr>
        <xdr:spPr>
          <a:xfrm>
            <a:off x="3804037" y="1181763"/>
            <a:ext cx="750847" cy="252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sp macro="" textlink="">
        <xdr:nvSpPr>
          <xdr:cNvPr id="12" name="文本框 11"/>
          <xdr:cNvSpPr txBox="1"/>
        </xdr:nvSpPr>
        <xdr:spPr>
          <a:xfrm>
            <a:off x="5888935" y="1250343"/>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sp macro="" textlink="">
        <xdr:nvSpPr>
          <xdr:cNvPr id="13" name="文本框 12"/>
          <xdr:cNvSpPr txBox="1"/>
        </xdr:nvSpPr>
        <xdr:spPr>
          <a:xfrm>
            <a:off x="3727837" y="2688866"/>
            <a:ext cx="889987"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grp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7620</xdr:colOff>
      <xdr:row>1</xdr:row>
      <xdr:rowOff>7620</xdr:rowOff>
    </xdr:from>
    <xdr:to>
      <xdr:col>13</xdr:col>
      <xdr:colOff>273372</xdr:colOff>
      <xdr:row>58</xdr:row>
      <xdr:rowOff>78698</xdr:rowOff>
    </xdr:to>
    <xdr:pic>
      <xdr:nvPicPr>
        <xdr:cNvPr id="2" name="图片 1"/>
        <xdr:cNvPicPr>
          <a:picLocks noChangeAspect="1"/>
        </xdr:cNvPicPr>
      </xdr:nvPicPr>
      <xdr:blipFill>
        <a:blip xmlns:r="http://schemas.openxmlformats.org/officeDocument/2006/relationships" r:embed="rId1"/>
        <a:stretch>
          <a:fillRect/>
        </a:stretch>
      </xdr:blipFill>
      <xdr:spPr>
        <a:xfrm>
          <a:off x="617220" y="190500"/>
          <a:ext cx="7580952" cy="10495238"/>
        </a:xfrm>
        <a:prstGeom prst="rect">
          <a:avLst/>
        </a:prstGeom>
      </xdr:spPr>
    </xdr:pic>
    <xdr:clientData/>
  </xdr:twoCellAnchor>
  <xdr:twoCellAnchor editAs="oneCell">
    <xdr:from>
      <xdr:col>1</xdr:col>
      <xdr:colOff>0</xdr:colOff>
      <xdr:row>60</xdr:row>
      <xdr:rowOff>0</xdr:rowOff>
    </xdr:from>
    <xdr:to>
      <xdr:col>11</xdr:col>
      <xdr:colOff>242394</xdr:colOff>
      <xdr:row>180</xdr:row>
      <xdr:rowOff>16305</xdr:rowOff>
    </xdr:to>
    <xdr:pic>
      <xdr:nvPicPr>
        <xdr:cNvPr id="3" name="图片 2"/>
        <xdr:cNvPicPr>
          <a:picLocks noChangeAspect="1"/>
        </xdr:cNvPicPr>
      </xdr:nvPicPr>
      <xdr:blipFill>
        <a:blip xmlns:r="http://schemas.openxmlformats.org/officeDocument/2006/relationships" r:embed="rId2"/>
        <a:stretch>
          <a:fillRect/>
        </a:stretch>
      </xdr:blipFill>
      <xdr:spPr>
        <a:xfrm>
          <a:off x="609600" y="10972800"/>
          <a:ext cx="6338394" cy="2196190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12</xdr:col>
      <xdr:colOff>487680</xdr:colOff>
      <xdr:row>24</xdr:row>
      <xdr:rowOff>121920</xdr:rowOff>
    </xdr:from>
    <xdr:ext cx="889987" cy="229997"/>
    <xdr:sp macro="" textlink="">
      <xdr:nvSpPr>
        <xdr:cNvPr id="6" name="文本框 5"/>
        <xdr:cNvSpPr txBox="1"/>
      </xdr:nvSpPr>
      <xdr:spPr>
        <a:xfrm>
          <a:off x="8717280" y="252222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twoCellAnchor>
    <xdr:from>
      <xdr:col>10</xdr:col>
      <xdr:colOff>207398</xdr:colOff>
      <xdr:row>0</xdr:row>
      <xdr:rowOff>180230</xdr:rowOff>
    </xdr:from>
    <xdr:to>
      <xdr:col>20</xdr:col>
      <xdr:colOff>176979</xdr:colOff>
      <xdr:row>32</xdr:row>
      <xdr:rowOff>149750</xdr:rowOff>
    </xdr:to>
    <xdr:grpSp>
      <xdr:nvGrpSpPr>
        <xdr:cNvPr id="4" name="组合 3"/>
        <xdr:cNvGrpSpPr/>
      </xdr:nvGrpSpPr>
      <xdr:grpSpPr>
        <a:xfrm>
          <a:off x="7436459" y="180230"/>
          <a:ext cx="6131842" cy="5906494"/>
          <a:chOff x="3593328" y="889221"/>
          <a:chExt cx="6131842" cy="4422250"/>
        </a:xfrm>
      </xdr:grpSpPr>
      <xdr:pic>
        <xdr:nvPicPr>
          <xdr:cNvPr id="3" name="图片 2"/>
          <xdr:cNvPicPr>
            <a:picLocks noChangeAspect="1"/>
          </xdr:cNvPicPr>
        </xdr:nvPicPr>
        <xdr:blipFill>
          <a:blip xmlns:r="http://schemas.openxmlformats.org/officeDocument/2006/relationships" r:embed="rId1"/>
          <a:stretch>
            <a:fillRect/>
          </a:stretch>
        </xdr:blipFill>
        <xdr:spPr>
          <a:xfrm>
            <a:off x="3593328" y="889221"/>
            <a:ext cx="6131842" cy="4422250"/>
          </a:xfrm>
          <a:prstGeom prst="rect">
            <a:avLst/>
          </a:prstGeom>
        </xdr:spPr>
      </xdr:pic>
      <xdr:sp macro="" textlink="">
        <xdr:nvSpPr>
          <xdr:cNvPr id="5" name="文本框 4"/>
          <xdr:cNvSpPr txBox="1"/>
        </xdr:nvSpPr>
        <xdr:spPr>
          <a:xfrm>
            <a:off x="3781177" y="4249310"/>
            <a:ext cx="607859"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sp macro="" textlink="">
        <xdr:nvSpPr>
          <xdr:cNvPr id="7" name="文本框 6"/>
          <xdr:cNvSpPr txBox="1"/>
        </xdr:nvSpPr>
        <xdr:spPr>
          <a:xfrm>
            <a:off x="6048955" y="4234070"/>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sp macro="" textlink="">
        <xdr:nvSpPr>
          <xdr:cNvPr id="8" name="文本框 7"/>
          <xdr:cNvSpPr txBox="1"/>
        </xdr:nvSpPr>
        <xdr:spPr>
          <a:xfrm>
            <a:off x="5904175" y="2704106"/>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sp macro="" textlink="">
        <xdr:nvSpPr>
          <xdr:cNvPr id="9" name="文本框 8"/>
          <xdr:cNvSpPr txBox="1"/>
        </xdr:nvSpPr>
        <xdr:spPr>
          <a:xfrm>
            <a:off x="7920493" y="4211210"/>
            <a:ext cx="748923" cy="2448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海洋迷彩</a:t>
            </a:r>
          </a:p>
        </xdr:txBody>
      </xdr:sp>
      <xdr:sp macro="" textlink="">
        <xdr:nvSpPr>
          <xdr:cNvPr id="10" name="文本框 9"/>
          <xdr:cNvSpPr txBox="1"/>
        </xdr:nvSpPr>
        <xdr:spPr>
          <a:xfrm>
            <a:off x="7920493" y="1204623"/>
            <a:ext cx="889987" cy="1942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火箭军迷彩</a:t>
            </a:r>
          </a:p>
        </xdr:txBody>
      </xdr:sp>
      <xdr:sp macro="" textlink="">
        <xdr:nvSpPr>
          <xdr:cNvPr id="11" name="文本框 10"/>
          <xdr:cNvSpPr txBox="1"/>
        </xdr:nvSpPr>
        <xdr:spPr>
          <a:xfrm>
            <a:off x="3804037" y="1181763"/>
            <a:ext cx="750847" cy="252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sp macro="" textlink="">
        <xdr:nvSpPr>
          <xdr:cNvPr id="12" name="文本框 11"/>
          <xdr:cNvSpPr txBox="1"/>
        </xdr:nvSpPr>
        <xdr:spPr>
          <a:xfrm>
            <a:off x="5888935" y="1250343"/>
            <a:ext cx="607859" cy="1942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全地型</a:t>
            </a:r>
          </a:p>
        </xdr:txBody>
      </xdr:sp>
      <xdr:sp macro="" textlink="">
        <xdr:nvSpPr>
          <xdr:cNvPr id="13" name="文本框 12"/>
          <xdr:cNvSpPr txBox="1"/>
        </xdr:nvSpPr>
        <xdr:spPr>
          <a:xfrm>
            <a:off x="3727837" y="2688866"/>
            <a:ext cx="889987"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grpSp>
    <xdr:clientData/>
  </xdr:twoCellAnchor>
  <xdr:twoCellAnchor editAs="oneCell">
    <xdr:from>
      <xdr:col>2</xdr:col>
      <xdr:colOff>13251</xdr:colOff>
      <xdr:row>55</xdr:row>
      <xdr:rowOff>132521</xdr:rowOff>
    </xdr:from>
    <xdr:to>
      <xdr:col>6</xdr:col>
      <xdr:colOff>544238</xdr:colOff>
      <xdr:row>76</xdr:row>
      <xdr:rowOff>72887</xdr:rowOff>
    </xdr:to>
    <xdr:pic>
      <xdr:nvPicPr>
        <xdr:cNvPr id="14" name="图片 13" descr="https://img.alicdn.com/imgextra/i3/4079999500/O1CN01g9Simi2K33C2eh9FI_!!4079999500.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477616" y="10177669"/>
          <a:ext cx="2995892" cy="3836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92766</xdr:colOff>
      <xdr:row>13</xdr:row>
      <xdr:rowOff>86139</xdr:rowOff>
    </xdr:from>
    <xdr:to>
      <xdr:col>17</xdr:col>
      <xdr:colOff>470452</xdr:colOff>
      <xdr:row>20</xdr:row>
      <xdr:rowOff>0</xdr:rowOff>
    </xdr:to>
    <xdr:sp macro="" textlink="">
      <xdr:nvSpPr>
        <xdr:cNvPr id="15" name="矩形 14"/>
        <xdr:cNvSpPr/>
      </xdr:nvSpPr>
      <xdr:spPr>
        <a:xfrm>
          <a:off x="10184296" y="2312504"/>
          <a:ext cx="993913" cy="25179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solidFill>
                <a:srgbClr val="FF0000"/>
              </a:solidFill>
            </a:rPr>
            <a:t>空迷彩</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16</xdr:col>
      <xdr:colOff>106680</xdr:colOff>
      <xdr:row>15</xdr:row>
      <xdr:rowOff>146977</xdr:rowOff>
    </xdr:to>
    <xdr:pic>
      <xdr:nvPicPr>
        <xdr:cNvPr id="3" name="图片 2"/>
        <xdr:cNvPicPr>
          <a:picLocks noChangeAspect="1"/>
        </xdr:cNvPicPr>
      </xdr:nvPicPr>
      <xdr:blipFill>
        <a:blip xmlns:r="http://schemas.openxmlformats.org/officeDocument/2006/relationships" r:embed="rId1"/>
        <a:stretch>
          <a:fillRect/>
        </a:stretch>
      </xdr:blipFill>
      <xdr:spPr>
        <a:xfrm>
          <a:off x="0" y="0"/>
          <a:ext cx="9860280" cy="2890177"/>
        </a:xfrm>
        <a:prstGeom prst="rect">
          <a:avLst/>
        </a:prstGeom>
      </xdr:spPr>
    </xdr:pic>
    <xdr:clientData/>
  </xdr:twoCellAnchor>
  <xdr:twoCellAnchor editAs="oneCell">
    <xdr:from>
      <xdr:col>0</xdr:col>
      <xdr:colOff>0</xdr:colOff>
      <xdr:row>10</xdr:row>
      <xdr:rowOff>73202</xdr:rowOff>
    </xdr:from>
    <xdr:to>
      <xdr:col>15</xdr:col>
      <xdr:colOff>502919</xdr:colOff>
      <xdr:row>27</xdr:row>
      <xdr:rowOff>116623</xdr:rowOff>
    </xdr:to>
    <xdr:pic>
      <xdr:nvPicPr>
        <xdr:cNvPr id="4" name="图片 3"/>
        <xdr:cNvPicPr>
          <a:picLocks noChangeAspect="1"/>
        </xdr:cNvPicPr>
      </xdr:nvPicPr>
      <xdr:blipFill>
        <a:blip xmlns:r="http://schemas.openxmlformats.org/officeDocument/2006/relationships" r:embed="rId2"/>
        <a:stretch>
          <a:fillRect/>
        </a:stretch>
      </xdr:blipFill>
      <xdr:spPr>
        <a:xfrm>
          <a:off x="0" y="1902002"/>
          <a:ext cx="9646919" cy="3152381"/>
        </a:xfrm>
        <a:prstGeom prst="rect">
          <a:avLst/>
        </a:prstGeom>
      </xdr:spPr>
    </xdr:pic>
    <xdr:clientData/>
  </xdr:twoCellAnchor>
  <xdr:twoCellAnchor editAs="oneCell">
    <xdr:from>
      <xdr:col>0</xdr:col>
      <xdr:colOff>0</xdr:colOff>
      <xdr:row>23</xdr:row>
      <xdr:rowOff>24962</xdr:rowOff>
    </xdr:from>
    <xdr:to>
      <xdr:col>16</xdr:col>
      <xdr:colOff>327660</xdr:colOff>
      <xdr:row>40</xdr:row>
      <xdr:rowOff>43721</xdr:rowOff>
    </xdr:to>
    <xdr:pic>
      <xdr:nvPicPr>
        <xdr:cNvPr id="5" name="图片 4"/>
        <xdr:cNvPicPr>
          <a:picLocks noChangeAspect="1"/>
        </xdr:cNvPicPr>
      </xdr:nvPicPr>
      <xdr:blipFill>
        <a:blip xmlns:r="http://schemas.openxmlformats.org/officeDocument/2006/relationships" r:embed="rId3"/>
        <a:stretch>
          <a:fillRect/>
        </a:stretch>
      </xdr:blipFill>
      <xdr:spPr>
        <a:xfrm>
          <a:off x="0" y="4231202"/>
          <a:ext cx="10081260" cy="3127719"/>
        </a:xfrm>
        <a:prstGeom prst="rect">
          <a:avLst/>
        </a:prstGeom>
      </xdr:spPr>
    </xdr:pic>
    <xdr:clientData/>
  </xdr:twoCellAnchor>
  <xdr:twoCellAnchor editAs="oneCell">
    <xdr:from>
      <xdr:col>0</xdr:col>
      <xdr:colOff>0</xdr:colOff>
      <xdr:row>39</xdr:row>
      <xdr:rowOff>152592</xdr:rowOff>
    </xdr:from>
    <xdr:to>
      <xdr:col>16</xdr:col>
      <xdr:colOff>355964</xdr:colOff>
      <xdr:row>59</xdr:row>
      <xdr:rowOff>62097</xdr:rowOff>
    </xdr:to>
    <xdr:pic>
      <xdr:nvPicPr>
        <xdr:cNvPr id="6" name="图片 5"/>
        <xdr:cNvPicPr>
          <a:picLocks noChangeAspect="1"/>
        </xdr:cNvPicPr>
      </xdr:nvPicPr>
      <xdr:blipFill>
        <a:blip xmlns:r="http://schemas.openxmlformats.org/officeDocument/2006/relationships" r:embed="rId4"/>
        <a:stretch>
          <a:fillRect/>
        </a:stretch>
      </xdr:blipFill>
      <xdr:spPr>
        <a:xfrm>
          <a:off x="0" y="7284912"/>
          <a:ext cx="10109564" cy="3567105"/>
        </a:xfrm>
        <a:prstGeom prst="rect">
          <a:avLst/>
        </a:prstGeom>
      </xdr:spPr>
    </xdr:pic>
    <xdr:clientData/>
  </xdr:twoCellAnchor>
  <xdr:twoCellAnchor editAs="oneCell">
    <xdr:from>
      <xdr:col>0</xdr:col>
      <xdr:colOff>7620</xdr:colOff>
      <xdr:row>59</xdr:row>
      <xdr:rowOff>155932</xdr:rowOff>
    </xdr:from>
    <xdr:to>
      <xdr:col>16</xdr:col>
      <xdr:colOff>297180</xdr:colOff>
      <xdr:row>77</xdr:row>
      <xdr:rowOff>125074</xdr:rowOff>
    </xdr:to>
    <xdr:pic>
      <xdr:nvPicPr>
        <xdr:cNvPr id="7" name="图片 6"/>
        <xdr:cNvPicPr>
          <a:picLocks noChangeAspect="1"/>
        </xdr:cNvPicPr>
      </xdr:nvPicPr>
      <xdr:blipFill>
        <a:blip xmlns:r="http://schemas.openxmlformats.org/officeDocument/2006/relationships" r:embed="rId5"/>
        <a:stretch>
          <a:fillRect/>
        </a:stretch>
      </xdr:blipFill>
      <xdr:spPr>
        <a:xfrm>
          <a:off x="7620" y="10945852"/>
          <a:ext cx="10043160" cy="3260982"/>
        </a:xfrm>
        <a:prstGeom prst="rect">
          <a:avLst/>
        </a:prstGeom>
      </xdr:spPr>
    </xdr:pic>
    <xdr:clientData/>
  </xdr:twoCellAnchor>
</xdr:wsDr>
</file>

<file path=xl/tables/table1.xml><?xml version="1.0" encoding="utf-8"?>
<table xmlns="http://schemas.openxmlformats.org/spreadsheetml/2006/main" id="2" name="表2" displayName="表2" ref="A1:F1048572" totalsRowShown="0">
  <tableColumns count="6">
    <tableColumn id="1" name="列1"/>
    <tableColumn id="4" name="列2"/>
    <tableColumn id="2" name="提价"/>
    <tableColumn id="5" name="单价"/>
    <tableColumn id="8" name="列22"/>
    <tableColumn id="3" name="备注"/>
  </tableColumns>
  <tableStyleInfo showFirstColumn="0" showLastColumn="0" showRowStripes="1" showColumnStripes="0"/>
</table>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4.xml.rels><?xml version="1.0" encoding="UTF-8" standalone="yes"?>
<Relationships xmlns="http://schemas.openxmlformats.org/package/2006/relationships"><Relationship Id="rId3" Type="http://schemas.openxmlformats.org/officeDocument/2006/relationships/drawing" Target="../drawings/drawing13.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2.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hyperlink" Target="pic\M-&#22823;&#27280;&#24125;" TargetMode="External"/><Relationship Id="rId1" Type="http://schemas.openxmlformats.org/officeDocument/2006/relationships/hyperlink" Target="pic\M-&#22823;&#27280;&#24125;" TargetMode="External"/><Relationship Id="rId4" Type="http://schemas.openxmlformats.org/officeDocument/2006/relationships/table" Target="../tables/table1.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7" sqref="L7"/>
    </sheetView>
  </sheetViews>
  <sheetFormatPr defaultColWidth="9" defaultRowHeight="14.4" x14ac:dyDescent="0.25"/>
  <sheetData/>
  <phoneticPr fontId="13"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86"/>
  <sheetViews>
    <sheetView zoomScale="70" zoomScaleNormal="70" workbookViewId="0">
      <selection activeCell="A88" sqref="A88"/>
    </sheetView>
  </sheetViews>
  <sheetFormatPr defaultRowHeight="14.4" x14ac:dyDescent="0.25"/>
  <cols>
    <col min="1" max="1" width="43.109375" customWidth="1"/>
    <col min="2" max="2" width="23.33203125" customWidth="1"/>
    <col min="3" max="5" width="12.5546875" customWidth="1"/>
    <col min="6" max="6" width="12.88671875" customWidth="1"/>
    <col min="7" max="7" width="11.88671875" customWidth="1"/>
    <col min="8" max="8" width="11.44140625" customWidth="1"/>
  </cols>
  <sheetData>
    <row r="1" spans="1:14" x14ac:dyDescent="0.25">
      <c r="A1" s="11" t="s">
        <v>945</v>
      </c>
      <c r="B1" s="11" t="s">
        <v>944</v>
      </c>
      <c r="C1" s="76" t="s">
        <v>846</v>
      </c>
      <c r="D1" s="76" t="s">
        <v>847</v>
      </c>
      <c r="E1" s="76" t="s">
        <v>952</v>
      </c>
      <c r="F1" s="76" t="s">
        <v>951</v>
      </c>
      <c r="G1" s="11"/>
      <c r="H1" s="11"/>
      <c r="I1" s="11"/>
      <c r="J1" s="11"/>
      <c r="K1" s="76" t="s">
        <v>911</v>
      </c>
      <c r="L1" s="11"/>
      <c r="M1" s="11"/>
      <c r="N1" s="11"/>
    </row>
    <row r="2" spans="1:14" x14ac:dyDescent="0.25">
      <c r="A2" s="78" t="s">
        <v>948</v>
      </c>
      <c r="B2" s="79" t="s">
        <v>946</v>
      </c>
      <c r="C2" s="80">
        <v>160</v>
      </c>
      <c r="D2" s="80">
        <v>185</v>
      </c>
      <c r="E2" s="80">
        <v>245</v>
      </c>
      <c r="F2" s="79" t="s">
        <v>965</v>
      </c>
      <c r="G2" s="79"/>
      <c r="H2" s="79"/>
      <c r="I2" s="79"/>
      <c r="J2" s="79"/>
      <c r="K2" s="79" t="s">
        <v>953</v>
      </c>
      <c r="L2" s="80"/>
      <c r="M2" s="80"/>
      <c r="N2" s="81"/>
    </row>
    <row r="3" spans="1:14" ht="14.4" customHeight="1" x14ac:dyDescent="0.25">
      <c r="A3" s="122" t="s">
        <v>949</v>
      </c>
      <c r="B3" s="74" t="s">
        <v>962</v>
      </c>
      <c r="C3" s="28">
        <v>140</v>
      </c>
      <c r="D3" s="28">
        <v>165</v>
      </c>
      <c r="E3" s="28">
        <v>225</v>
      </c>
      <c r="F3" s="74" t="s">
        <v>958</v>
      </c>
      <c r="G3" s="74"/>
      <c r="H3" s="74"/>
      <c r="I3" s="74"/>
      <c r="J3" s="74"/>
      <c r="K3" s="74" t="s">
        <v>954</v>
      </c>
      <c r="L3" s="28"/>
      <c r="M3" s="28"/>
      <c r="N3" s="82"/>
    </row>
    <row r="4" spans="1:14" x14ac:dyDescent="0.25">
      <c r="A4" s="123"/>
      <c r="B4" s="74" t="s">
        <v>966</v>
      </c>
      <c r="C4" s="28">
        <v>160</v>
      </c>
      <c r="D4" s="28">
        <v>185</v>
      </c>
      <c r="E4" s="28">
        <v>245</v>
      </c>
      <c r="F4" s="74" t="s">
        <v>959</v>
      </c>
      <c r="G4" s="28"/>
      <c r="H4" s="28"/>
      <c r="I4" s="28"/>
      <c r="J4" s="28"/>
      <c r="K4" s="74" t="s">
        <v>955</v>
      </c>
      <c r="L4" s="28"/>
      <c r="M4" s="28"/>
      <c r="N4" s="82"/>
    </row>
    <row r="5" spans="1:14" x14ac:dyDescent="0.25">
      <c r="A5" s="123"/>
      <c r="B5" s="74" t="s">
        <v>963</v>
      </c>
      <c r="C5" s="28">
        <v>140</v>
      </c>
      <c r="D5" s="28">
        <v>165</v>
      </c>
      <c r="E5" s="28">
        <v>225</v>
      </c>
      <c r="F5" s="74" t="s">
        <v>960</v>
      </c>
      <c r="G5" s="28"/>
      <c r="H5" s="28"/>
      <c r="I5" s="28"/>
      <c r="J5" s="28"/>
      <c r="K5" s="74" t="s">
        <v>956</v>
      </c>
      <c r="L5" s="28"/>
      <c r="M5" s="28"/>
      <c r="N5" s="82"/>
    </row>
    <row r="6" spans="1:14" x14ac:dyDescent="0.25">
      <c r="A6" s="83">
        <f>LENB(A3)</f>
        <v>58</v>
      </c>
      <c r="B6" s="74" t="s">
        <v>950</v>
      </c>
      <c r="C6" s="28"/>
      <c r="D6" s="28"/>
      <c r="E6" s="28"/>
      <c r="F6" s="74" t="s">
        <v>961</v>
      </c>
      <c r="G6" s="28"/>
      <c r="H6" s="28"/>
      <c r="I6" s="28"/>
      <c r="J6" s="28"/>
      <c r="K6" s="74" t="s">
        <v>957</v>
      </c>
      <c r="L6" s="28"/>
      <c r="M6" s="28"/>
      <c r="N6" s="82"/>
    </row>
    <row r="7" spans="1:14" x14ac:dyDescent="0.25">
      <c r="A7" s="84"/>
      <c r="B7" s="74" t="s">
        <v>964</v>
      </c>
      <c r="C7" s="28">
        <v>160</v>
      </c>
      <c r="D7" s="28"/>
      <c r="E7" s="28">
        <v>245</v>
      </c>
      <c r="F7" s="74"/>
      <c r="G7" s="28"/>
      <c r="H7" s="28"/>
      <c r="I7" s="28"/>
      <c r="J7" s="28"/>
      <c r="K7" s="28"/>
      <c r="L7" s="28"/>
      <c r="M7" s="28"/>
      <c r="N7" s="82"/>
    </row>
    <row r="8" spans="1:14" x14ac:dyDescent="0.25">
      <c r="A8" s="85"/>
      <c r="B8" s="86" t="s">
        <v>947</v>
      </c>
      <c r="C8" s="87">
        <v>140</v>
      </c>
      <c r="D8" s="87"/>
      <c r="E8" s="87">
        <v>225</v>
      </c>
      <c r="F8" s="87"/>
      <c r="G8" s="87"/>
      <c r="H8" s="87"/>
      <c r="I8" s="87"/>
      <c r="J8" s="87"/>
      <c r="K8" s="87"/>
      <c r="L8" s="87"/>
      <c r="M8" s="87"/>
      <c r="N8" s="88"/>
    </row>
    <row r="9" spans="1:14" x14ac:dyDescent="0.25">
      <c r="A9" s="78" t="s">
        <v>1031</v>
      </c>
      <c r="B9" s="94" t="s">
        <v>1048</v>
      </c>
      <c r="C9" s="95">
        <v>55</v>
      </c>
      <c r="D9" s="80">
        <v>68</v>
      </c>
      <c r="E9" s="80"/>
      <c r="F9" s="94" t="s">
        <v>1097</v>
      </c>
      <c r="G9" s="80"/>
      <c r="H9" s="80"/>
      <c r="I9" s="80"/>
      <c r="J9" s="80"/>
      <c r="K9" s="94" t="s">
        <v>1036</v>
      </c>
      <c r="L9" s="80"/>
      <c r="M9" s="80"/>
      <c r="N9" s="81"/>
    </row>
    <row r="10" spans="1:14" ht="14.4" customHeight="1" x14ac:dyDescent="0.25">
      <c r="A10" s="122" t="s">
        <v>1096</v>
      </c>
      <c r="B10" s="92" t="s">
        <v>1042</v>
      </c>
      <c r="C10" s="93">
        <v>85</v>
      </c>
      <c r="D10" s="28">
        <v>125</v>
      </c>
      <c r="E10" s="28"/>
      <c r="F10" s="92" t="s">
        <v>1049</v>
      </c>
      <c r="G10" s="28"/>
      <c r="H10" s="28"/>
      <c r="I10" s="28"/>
      <c r="J10" s="28"/>
      <c r="K10" s="92" t="s">
        <v>1037</v>
      </c>
      <c r="L10" s="28"/>
      <c r="M10" s="28"/>
      <c r="N10" s="82"/>
    </row>
    <row r="11" spans="1:14" x14ac:dyDescent="0.25">
      <c r="A11" s="122"/>
      <c r="B11" s="92" t="s">
        <v>1033</v>
      </c>
      <c r="C11" s="93">
        <v>55</v>
      </c>
      <c r="D11" s="28">
        <v>78</v>
      </c>
      <c r="E11" s="28"/>
      <c r="F11" s="92" t="s">
        <v>1038</v>
      </c>
      <c r="G11" s="28"/>
      <c r="H11" s="28"/>
      <c r="I11" s="28"/>
      <c r="J11" s="28"/>
      <c r="K11" s="28"/>
      <c r="L11" s="28"/>
      <c r="M11" s="28"/>
      <c r="N11" s="82"/>
    </row>
    <row r="12" spans="1:14" x14ac:dyDescent="0.25">
      <c r="A12" s="122"/>
      <c r="B12" s="92" t="s">
        <v>1043</v>
      </c>
      <c r="C12" s="93">
        <v>85</v>
      </c>
      <c r="D12" s="28">
        <v>125</v>
      </c>
      <c r="E12" s="28"/>
      <c r="F12" s="92" t="s">
        <v>1098</v>
      </c>
      <c r="G12" s="28"/>
      <c r="H12" s="28"/>
      <c r="I12" s="28"/>
      <c r="J12" s="28"/>
      <c r="K12" s="28"/>
      <c r="L12" s="28"/>
      <c r="M12" s="28"/>
      <c r="N12" s="82"/>
    </row>
    <row r="13" spans="1:14" x14ac:dyDescent="0.25">
      <c r="A13" s="122"/>
      <c r="B13" s="92" t="s">
        <v>1034</v>
      </c>
      <c r="C13" s="93">
        <v>55</v>
      </c>
      <c r="D13" s="28">
        <v>65</v>
      </c>
      <c r="E13" s="28"/>
      <c r="F13" s="92" t="s">
        <v>1039</v>
      </c>
      <c r="G13" s="28"/>
      <c r="H13" s="28"/>
      <c r="I13" s="28"/>
      <c r="J13" s="28"/>
      <c r="K13" s="28"/>
      <c r="L13" s="28"/>
      <c r="M13" s="28"/>
      <c r="N13" s="82"/>
    </row>
    <row r="14" spans="1:14" x14ac:dyDescent="0.25">
      <c r="A14" s="122"/>
      <c r="B14" s="92" t="s">
        <v>1035</v>
      </c>
      <c r="C14" s="93">
        <v>85</v>
      </c>
      <c r="D14" s="28">
        <v>120</v>
      </c>
      <c r="E14" s="28"/>
      <c r="F14" s="92" t="s">
        <v>1040</v>
      </c>
      <c r="G14" s="28"/>
      <c r="H14" s="28"/>
      <c r="I14" s="28"/>
      <c r="J14" s="28"/>
      <c r="K14" s="28"/>
      <c r="L14" s="28"/>
      <c r="M14" s="28"/>
      <c r="N14" s="82"/>
    </row>
    <row r="15" spans="1:14" x14ac:dyDescent="0.25">
      <c r="A15" s="97">
        <f>LENB(A10)</f>
        <v>60</v>
      </c>
      <c r="B15" s="96" t="s">
        <v>950</v>
      </c>
      <c r="C15" s="87"/>
      <c r="D15" s="87">
        <v>50</v>
      </c>
      <c r="E15" s="87"/>
      <c r="F15" s="96" t="s">
        <v>1041</v>
      </c>
      <c r="G15" s="87"/>
      <c r="H15" s="87"/>
      <c r="I15" s="87"/>
      <c r="J15" s="87"/>
      <c r="K15" s="87"/>
      <c r="L15" s="87"/>
      <c r="M15" s="87"/>
      <c r="N15" s="88"/>
    </row>
    <row r="16" spans="1:14" x14ac:dyDescent="0.25">
      <c r="A16" s="99" t="s">
        <v>1050</v>
      </c>
      <c r="B16" s="79" t="s">
        <v>668</v>
      </c>
      <c r="C16" s="100">
        <v>95</v>
      </c>
      <c r="D16" s="95">
        <v>128</v>
      </c>
      <c r="E16" s="80"/>
      <c r="F16" s="79" t="s">
        <v>1084</v>
      </c>
      <c r="G16" s="79" t="s">
        <v>671</v>
      </c>
      <c r="H16" s="79" t="s">
        <v>672</v>
      </c>
      <c r="I16" s="80"/>
      <c r="J16" s="80"/>
      <c r="K16" s="80"/>
      <c r="L16" s="80"/>
      <c r="M16" s="80"/>
      <c r="N16" s="81"/>
    </row>
    <row r="17" spans="1:14" x14ac:dyDescent="0.25">
      <c r="A17" s="122" t="s">
        <v>1052</v>
      </c>
      <c r="B17" s="74" t="s">
        <v>669</v>
      </c>
      <c r="C17" s="98">
        <v>95</v>
      </c>
      <c r="D17" s="93">
        <v>128</v>
      </c>
      <c r="E17" s="28"/>
      <c r="F17" s="74" t="s">
        <v>673</v>
      </c>
      <c r="G17" s="74" t="s">
        <v>674</v>
      </c>
      <c r="H17" s="74" t="s">
        <v>675</v>
      </c>
      <c r="I17" s="74" t="s">
        <v>676</v>
      </c>
      <c r="J17" s="74" t="s">
        <v>677</v>
      </c>
      <c r="K17" s="28"/>
      <c r="L17" s="28"/>
      <c r="M17" s="28"/>
      <c r="N17" s="82"/>
    </row>
    <row r="18" spans="1:14" x14ac:dyDescent="0.25">
      <c r="A18" s="123"/>
      <c r="B18" s="74" t="s">
        <v>1051</v>
      </c>
      <c r="C18" s="98">
        <v>105</v>
      </c>
      <c r="D18" s="93">
        <v>138</v>
      </c>
      <c r="E18" s="28"/>
      <c r="F18" s="74" t="s">
        <v>678</v>
      </c>
      <c r="G18" s="74" t="s">
        <v>692</v>
      </c>
      <c r="H18" s="74" t="s">
        <v>679</v>
      </c>
      <c r="I18" s="74" t="s">
        <v>680</v>
      </c>
      <c r="J18" s="74" t="s">
        <v>681</v>
      </c>
      <c r="K18" s="74" t="s">
        <v>722</v>
      </c>
      <c r="L18" s="28"/>
      <c r="M18" s="28"/>
      <c r="N18" s="82"/>
    </row>
    <row r="19" spans="1:14" x14ac:dyDescent="0.25">
      <c r="A19" s="123"/>
      <c r="B19" s="28"/>
      <c r="C19" s="28"/>
      <c r="D19" s="28"/>
      <c r="E19" s="28"/>
      <c r="F19" s="74" t="s">
        <v>682</v>
      </c>
      <c r="G19" s="74" t="s">
        <v>683</v>
      </c>
      <c r="H19" s="74" t="s">
        <v>723</v>
      </c>
      <c r="I19" s="74" t="s">
        <v>684</v>
      </c>
      <c r="J19" s="74" t="s">
        <v>685</v>
      </c>
      <c r="K19" s="28"/>
      <c r="L19" s="28"/>
      <c r="M19" s="28"/>
      <c r="N19" s="82"/>
    </row>
    <row r="20" spans="1:14" x14ac:dyDescent="0.25">
      <c r="A20" s="97">
        <f>LENB(A17)</f>
        <v>42</v>
      </c>
      <c r="B20" s="87"/>
      <c r="C20" s="87"/>
      <c r="D20" s="87"/>
      <c r="E20" s="87"/>
      <c r="F20" s="86" t="s">
        <v>686</v>
      </c>
      <c r="G20" s="86" t="s">
        <v>724</v>
      </c>
      <c r="H20" s="86" t="s">
        <v>687</v>
      </c>
      <c r="I20" s="86" t="s">
        <v>688</v>
      </c>
      <c r="J20" s="87"/>
      <c r="K20" s="87"/>
      <c r="L20" s="87"/>
      <c r="M20" s="87"/>
      <c r="N20" s="88"/>
    </row>
    <row r="21" spans="1:14" x14ac:dyDescent="0.25">
      <c r="A21" s="78" t="s">
        <v>1053</v>
      </c>
      <c r="B21" s="79" t="s">
        <v>742</v>
      </c>
      <c r="C21" s="101">
        <v>130</v>
      </c>
      <c r="D21" s="101">
        <v>180</v>
      </c>
      <c r="E21" s="80"/>
      <c r="F21" s="94"/>
      <c r="G21" s="80"/>
      <c r="H21" s="80"/>
      <c r="I21" s="80"/>
      <c r="J21" s="80"/>
      <c r="K21" s="94" t="s">
        <v>1054</v>
      </c>
      <c r="L21" s="80"/>
      <c r="M21" s="80"/>
      <c r="N21" s="81"/>
    </row>
    <row r="22" spans="1:14" x14ac:dyDescent="0.25">
      <c r="A22" s="122" t="s">
        <v>1055</v>
      </c>
      <c r="B22" s="74" t="s">
        <v>730</v>
      </c>
      <c r="C22" s="102">
        <v>120</v>
      </c>
      <c r="D22" s="102">
        <v>180</v>
      </c>
      <c r="E22" s="28"/>
      <c r="F22" s="28"/>
      <c r="G22" s="28"/>
      <c r="H22" s="28"/>
      <c r="I22" s="28"/>
      <c r="J22" s="28"/>
      <c r="K22" s="28" t="s">
        <v>1056</v>
      </c>
      <c r="L22" s="28"/>
      <c r="M22" s="28"/>
      <c r="N22" s="82"/>
    </row>
    <row r="23" spans="1:14" x14ac:dyDescent="0.25">
      <c r="A23" s="123"/>
      <c r="B23" s="74" t="s">
        <v>729</v>
      </c>
      <c r="C23" s="93">
        <v>115</v>
      </c>
      <c r="D23" s="93">
        <v>175</v>
      </c>
      <c r="E23" s="28"/>
      <c r="F23" s="28"/>
      <c r="G23" s="28"/>
      <c r="H23" s="28"/>
      <c r="I23" s="28"/>
      <c r="J23" s="28"/>
      <c r="K23" s="28"/>
      <c r="L23" s="28"/>
      <c r="M23" s="28"/>
      <c r="N23" s="82"/>
    </row>
    <row r="24" spans="1:14" x14ac:dyDescent="0.25">
      <c r="A24" s="123"/>
      <c r="B24" s="74" t="s">
        <v>744</v>
      </c>
      <c r="C24" s="93">
        <v>85</v>
      </c>
      <c r="D24" s="98">
        <v>150</v>
      </c>
      <c r="E24" s="28"/>
      <c r="F24" s="28"/>
      <c r="G24" s="28"/>
      <c r="H24" s="28"/>
      <c r="I24" s="28"/>
      <c r="J24" s="28"/>
      <c r="K24" s="28"/>
      <c r="L24" s="28"/>
      <c r="M24" s="28"/>
      <c r="N24" s="82"/>
    </row>
    <row r="25" spans="1:14" x14ac:dyDescent="0.25">
      <c r="A25" s="123"/>
      <c r="B25" s="74" t="s">
        <v>745</v>
      </c>
      <c r="C25" s="93">
        <v>80</v>
      </c>
      <c r="D25" s="98">
        <v>150</v>
      </c>
      <c r="E25" s="28"/>
      <c r="F25" s="28"/>
      <c r="G25" s="28"/>
      <c r="H25" s="28"/>
      <c r="I25" s="28"/>
      <c r="J25" s="28"/>
      <c r="K25" s="28"/>
      <c r="L25" s="28"/>
      <c r="M25" s="28"/>
      <c r="N25" s="82"/>
    </row>
    <row r="26" spans="1:14" x14ac:dyDescent="0.25">
      <c r="A26" s="85"/>
      <c r="B26" s="86"/>
      <c r="C26" s="87"/>
      <c r="D26" s="86"/>
      <c r="E26" s="87"/>
      <c r="F26" s="87"/>
      <c r="G26" s="87"/>
      <c r="H26" s="87"/>
      <c r="I26" s="87"/>
      <c r="J26" s="87"/>
      <c r="K26" s="87"/>
      <c r="L26" s="87"/>
      <c r="M26" s="87"/>
      <c r="N26" s="88"/>
    </row>
    <row r="27" spans="1:14" x14ac:dyDescent="0.25">
      <c r="A27" s="78" t="s">
        <v>1059</v>
      </c>
      <c r="B27" s="94" t="s">
        <v>1062</v>
      </c>
      <c r="C27" s="95">
        <v>130</v>
      </c>
      <c r="D27" s="94">
        <v>180</v>
      </c>
      <c r="E27" s="80"/>
      <c r="F27" s="79" t="s">
        <v>1060</v>
      </c>
      <c r="G27" s="80"/>
      <c r="H27" s="80"/>
      <c r="I27" s="80"/>
      <c r="J27" s="80"/>
      <c r="K27" s="79" t="s">
        <v>1065</v>
      </c>
      <c r="L27" s="80"/>
      <c r="M27" s="80"/>
      <c r="N27" s="81"/>
    </row>
    <row r="28" spans="1:14" x14ac:dyDescent="0.25">
      <c r="A28" s="122" t="s">
        <v>1061</v>
      </c>
      <c r="B28" s="92" t="s">
        <v>1064</v>
      </c>
      <c r="C28" s="93"/>
      <c r="D28" s="92">
        <v>160</v>
      </c>
      <c r="E28" s="28"/>
      <c r="F28" s="28"/>
      <c r="G28" s="28"/>
      <c r="H28" s="28"/>
      <c r="I28" s="28"/>
      <c r="J28" s="28"/>
      <c r="K28" s="28"/>
      <c r="L28" s="28"/>
      <c r="M28" s="28"/>
      <c r="N28" s="82"/>
    </row>
    <row r="29" spans="1:14" x14ac:dyDescent="0.25">
      <c r="A29" s="122"/>
      <c r="B29" s="28"/>
      <c r="C29" s="28"/>
      <c r="D29" s="28"/>
      <c r="E29" s="28"/>
      <c r="F29" s="28"/>
      <c r="G29" s="28"/>
      <c r="H29" s="28"/>
      <c r="I29" s="28"/>
      <c r="J29" s="28"/>
      <c r="K29" s="28"/>
      <c r="L29" s="28"/>
      <c r="M29" s="28"/>
      <c r="N29" s="82"/>
    </row>
    <row r="30" spans="1:14" x14ac:dyDescent="0.25">
      <c r="A30" s="122"/>
      <c r="B30" s="28"/>
      <c r="C30" s="28"/>
      <c r="D30" s="28"/>
      <c r="E30" s="28"/>
      <c r="F30" s="28"/>
      <c r="G30" s="28"/>
      <c r="H30" s="28"/>
      <c r="I30" s="28"/>
      <c r="J30" s="28"/>
      <c r="K30" s="28"/>
      <c r="L30" s="28"/>
      <c r="M30" s="28"/>
      <c r="N30" s="82"/>
    </row>
    <row r="31" spans="1:14" x14ac:dyDescent="0.25">
      <c r="A31" s="84">
        <f>LENB(A28)</f>
        <v>54</v>
      </c>
      <c r="B31" s="28"/>
      <c r="C31" s="28"/>
      <c r="D31" s="28"/>
      <c r="E31" s="28"/>
      <c r="F31" s="28"/>
      <c r="G31" s="28"/>
      <c r="H31" s="28"/>
      <c r="I31" s="28"/>
      <c r="J31" s="28"/>
      <c r="K31" s="28"/>
      <c r="L31" s="28"/>
      <c r="M31" s="28"/>
      <c r="N31" s="82"/>
    </row>
    <row r="32" spans="1:14" x14ac:dyDescent="0.25">
      <c r="A32" s="85"/>
      <c r="B32" s="87"/>
      <c r="C32" s="87"/>
      <c r="D32" s="87"/>
      <c r="E32" s="87"/>
      <c r="F32" s="87"/>
      <c r="G32" s="87"/>
      <c r="H32" s="87"/>
      <c r="I32" s="87"/>
      <c r="J32" s="87"/>
      <c r="K32" s="87"/>
      <c r="L32" s="87"/>
      <c r="M32" s="87"/>
      <c r="N32" s="88"/>
    </row>
    <row r="33" spans="1:14" x14ac:dyDescent="0.25">
      <c r="A33" s="78" t="s">
        <v>1082</v>
      </c>
      <c r="B33" s="79" t="s">
        <v>909</v>
      </c>
      <c r="C33" s="80">
        <v>60</v>
      </c>
      <c r="D33" s="80"/>
      <c r="E33" s="80"/>
      <c r="F33" s="80"/>
      <c r="G33" s="80"/>
      <c r="H33" s="80"/>
      <c r="I33" s="80"/>
      <c r="J33" s="80"/>
      <c r="K33" s="79" t="s">
        <v>912</v>
      </c>
      <c r="L33" s="80"/>
      <c r="M33" s="80"/>
      <c r="N33" s="81"/>
    </row>
    <row r="34" spans="1:14" x14ac:dyDescent="0.25">
      <c r="A34" s="122" t="s">
        <v>1066</v>
      </c>
      <c r="B34" s="74" t="s">
        <v>917</v>
      </c>
      <c r="C34" s="28">
        <v>60</v>
      </c>
      <c r="D34" s="28"/>
      <c r="E34" s="28"/>
      <c r="F34" s="28"/>
      <c r="G34" s="28"/>
      <c r="H34" s="28"/>
      <c r="I34" s="28"/>
      <c r="J34" s="28"/>
      <c r="K34" s="74" t="s">
        <v>915</v>
      </c>
      <c r="L34" s="28"/>
      <c r="M34" s="28"/>
      <c r="N34" s="82"/>
    </row>
    <row r="35" spans="1:14" x14ac:dyDescent="0.25">
      <c r="A35" s="123"/>
      <c r="B35" s="74" t="s">
        <v>910</v>
      </c>
      <c r="C35" s="28">
        <v>60</v>
      </c>
      <c r="D35" s="28"/>
      <c r="E35" s="28"/>
      <c r="F35" s="28"/>
      <c r="G35" s="28"/>
      <c r="H35" s="28"/>
      <c r="I35" s="28"/>
      <c r="J35" s="28"/>
      <c r="K35" s="74" t="s">
        <v>913</v>
      </c>
      <c r="L35" s="28"/>
      <c r="M35" s="28"/>
      <c r="N35" s="82"/>
    </row>
    <row r="36" spans="1:14" x14ac:dyDescent="0.25">
      <c r="A36" s="123"/>
      <c r="B36" s="74" t="s">
        <v>877</v>
      </c>
      <c r="C36" s="28"/>
      <c r="D36" s="28"/>
      <c r="E36" s="28"/>
      <c r="F36" s="28"/>
      <c r="G36" s="28"/>
      <c r="H36" s="28"/>
      <c r="I36" s="28"/>
      <c r="J36" s="28"/>
      <c r="K36" s="74" t="s">
        <v>914</v>
      </c>
      <c r="L36" s="28"/>
      <c r="M36" s="28"/>
      <c r="N36" s="82"/>
    </row>
    <row r="37" spans="1:14" x14ac:dyDescent="0.25">
      <c r="A37" s="123"/>
      <c r="B37" s="28"/>
      <c r="C37" s="28"/>
      <c r="D37" s="28"/>
      <c r="E37" s="28"/>
      <c r="F37" s="28"/>
      <c r="G37" s="28"/>
      <c r="H37" s="28"/>
      <c r="I37" s="28"/>
      <c r="J37" s="28"/>
      <c r="K37" s="28"/>
      <c r="L37" s="28"/>
      <c r="M37" s="28"/>
      <c r="N37" s="82"/>
    </row>
    <row r="38" spans="1:14" x14ac:dyDescent="0.25">
      <c r="A38" s="85">
        <f>LENB(A34)</f>
        <v>56</v>
      </c>
      <c r="B38" s="87"/>
      <c r="C38" s="87"/>
      <c r="D38" s="87"/>
      <c r="E38" s="87"/>
      <c r="F38" s="87"/>
      <c r="G38" s="87"/>
      <c r="H38" s="87"/>
      <c r="I38" s="87"/>
      <c r="J38" s="87"/>
      <c r="K38" s="87"/>
      <c r="L38" s="87"/>
      <c r="M38" s="87"/>
      <c r="N38" s="88"/>
    </row>
    <row r="39" spans="1:14" x14ac:dyDescent="0.25">
      <c r="A39" s="78" t="s">
        <v>1083</v>
      </c>
      <c r="B39" s="79" t="s">
        <v>1094</v>
      </c>
      <c r="C39" s="80">
        <v>85</v>
      </c>
      <c r="D39" s="80"/>
      <c r="E39" s="80"/>
      <c r="F39" s="80"/>
      <c r="G39" s="80"/>
      <c r="H39" s="80"/>
      <c r="I39" s="80"/>
      <c r="J39" s="80"/>
      <c r="K39" s="80"/>
      <c r="L39" s="80"/>
      <c r="M39" s="80"/>
      <c r="N39" s="81"/>
    </row>
    <row r="40" spans="1:14" x14ac:dyDescent="0.25">
      <c r="A40" s="122" t="s">
        <v>1070</v>
      </c>
      <c r="B40" s="28" t="s">
        <v>1067</v>
      </c>
      <c r="C40" s="28">
        <v>85</v>
      </c>
      <c r="D40" s="28"/>
      <c r="E40" s="28"/>
      <c r="F40" s="28"/>
      <c r="G40" s="28"/>
      <c r="H40" s="28"/>
      <c r="I40" s="28"/>
      <c r="J40" s="28"/>
      <c r="K40" s="28"/>
      <c r="L40" s="28"/>
      <c r="M40" s="28"/>
      <c r="N40" s="82"/>
    </row>
    <row r="41" spans="1:14" x14ac:dyDescent="0.25">
      <c r="A41" s="123"/>
      <c r="B41" s="28" t="s">
        <v>1068</v>
      </c>
      <c r="C41" s="28">
        <v>85</v>
      </c>
      <c r="D41" s="28"/>
      <c r="E41" s="28"/>
      <c r="F41" s="28"/>
      <c r="G41" s="28"/>
      <c r="H41" s="28"/>
      <c r="I41" s="28"/>
      <c r="J41" s="28"/>
      <c r="K41" s="28"/>
      <c r="L41" s="28"/>
      <c r="M41" s="28"/>
      <c r="N41" s="82"/>
    </row>
    <row r="42" spans="1:14" x14ac:dyDescent="0.25">
      <c r="A42" s="123"/>
      <c r="B42" s="28" t="s">
        <v>1069</v>
      </c>
      <c r="C42" s="28">
        <v>110</v>
      </c>
      <c r="D42" s="28"/>
      <c r="E42" s="28"/>
      <c r="F42" s="28"/>
      <c r="G42" s="28"/>
      <c r="H42" s="28"/>
      <c r="I42" s="28"/>
      <c r="J42" s="28"/>
      <c r="K42" s="28"/>
      <c r="L42" s="28"/>
      <c r="M42" s="28"/>
      <c r="N42" s="82"/>
    </row>
    <row r="43" spans="1:14" x14ac:dyDescent="0.25">
      <c r="A43" s="84">
        <f>LENB(A40)</f>
        <v>58</v>
      </c>
      <c r="B43" s="28" t="s">
        <v>1063</v>
      </c>
      <c r="C43" s="28"/>
      <c r="D43" s="28"/>
      <c r="E43" s="28"/>
      <c r="F43" s="28"/>
      <c r="G43" s="28"/>
      <c r="H43" s="28"/>
      <c r="I43" s="28"/>
      <c r="J43" s="28"/>
      <c r="K43" s="28"/>
      <c r="L43" s="28"/>
      <c r="M43" s="28"/>
      <c r="N43" s="82"/>
    </row>
    <row r="44" spans="1:14" x14ac:dyDescent="0.25">
      <c r="A44" s="85"/>
      <c r="B44" s="87"/>
      <c r="C44" s="87"/>
      <c r="D44" s="87"/>
      <c r="E44" s="87"/>
      <c r="F44" s="87"/>
      <c r="G44" s="87"/>
      <c r="H44" s="87"/>
      <c r="I44" s="87"/>
      <c r="J44" s="87"/>
      <c r="K44" s="87"/>
      <c r="L44" s="87"/>
      <c r="M44" s="87"/>
      <c r="N44" s="88"/>
    </row>
    <row r="45" spans="1:14" x14ac:dyDescent="0.25">
      <c r="A45" s="78" t="s">
        <v>1093</v>
      </c>
      <c r="B45" s="80"/>
      <c r="C45" s="80"/>
      <c r="D45" s="80"/>
      <c r="E45" s="80"/>
      <c r="F45" s="80"/>
      <c r="G45" s="80"/>
      <c r="H45" s="80"/>
      <c r="I45" s="80"/>
      <c r="J45" s="80"/>
      <c r="K45" s="79" t="s">
        <v>1086</v>
      </c>
      <c r="L45" s="80"/>
      <c r="M45" s="80"/>
      <c r="N45" s="81"/>
    </row>
    <row r="46" spans="1:14" x14ac:dyDescent="0.25">
      <c r="A46" s="125" t="s">
        <v>1092</v>
      </c>
      <c r="B46" s="74" t="s">
        <v>1078</v>
      </c>
      <c r="C46" s="28">
        <v>60</v>
      </c>
      <c r="D46" s="28">
        <v>90</v>
      </c>
      <c r="E46" s="28"/>
      <c r="F46" s="74" t="s">
        <v>1087</v>
      </c>
      <c r="G46" s="28"/>
      <c r="H46" s="28"/>
      <c r="I46" s="28"/>
      <c r="J46" s="28"/>
      <c r="K46" s="28"/>
      <c r="L46" s="28"/>
      <c r="M46" s="28"/>
      <c r="N46" s="82"/>
    </row>
    <row r="47" spans="1:14" x14ac:dyDescent="0.25">
      <c r="A47" s="126"/>
      <c r="B47" s="74" t="s">
        <v>1079</v>
      </c>
      <c r="C47" s="28">
        <v>60</v>
      </c>
      <c r="D47" s="28">
        <v>90</v>
      </c>
      <c r="E47" s="28"/>
      <c r="F47" s="28" t="s">
        <v>1088</v>
      </c>
      <c r="G47" s="28"/>
      <c r="H47" s="28"/>
      <c r="I47" s="28"/>
      <c r="J47" s="28"/>
      <c r="K47" s="28"/>
      <c r="L47" s="28"/>
      <c r="M47" s="28"/>
      <c r="N47" s="82"/>
    </row>
    <row r="48" spans="1:14" x14ac:dyDescent="0.25">
      <c r="A48" s="126"/>
      <c r="B48" s="74" t="s">
        <v>1081</v>
      </c>
      <c r="C48" s="28">
        <v>60</v>
      </c>
      <c r="D48" s="28">
        <v>90</v>
      </c>
      <c r="E48" s="28"/>
      <c r="F48" s="28" t="s">
        <v>1089</v>
      </c>
      <c r="G48" s="28"/>
      <c r="H48" s="28"/>
      <c r="I48" s="28"/>
      <c r="J48" s="28"/>
      <c r="K48" s="28"/>
      <c r="L48" s="28"/>
      <c r="M48" s="28"/>
      <c r="N48" s="82"/>
    </row>
    <row r="49" spans="1:14" x14ac:dyDescent="0.25">
      <c r="A49" s="126"/>
      <c r="B49" s="74" t="s">
        <v>1080</v>
      </c>
      <c r="C49" s="28">
        <v>60</v>
      </c>
      <c r="D49" s="28">
        <v>90</v>
      </c>
      <c r="E49" s="28"/>
      <c r="F49" s="28" t="s">
        <v>1090</v>
      </c>
      <c r="G49" s="28"/>
      <c r="H49" s="28"/>
      <c r="I49" s="28"/>
      <c r="J49" s="28"/>
      <c r="K49" s="28"/>
      <c r="L49" s="28"/>
      <c r="M49" s="28"/>
      <c r="N49" s="82"/>
    </row>
    <row r="50" spans="1:14" x14ac:dyDescent="0.25">
      <c r="A50" s="126"/>
      <c r="B50" s="28"/>
      <c r="C50" s="28"/>
      <c r="D50" s="28"/>
      <c r="E50" s="28"/>
      <c r="F50" s="28" t="s">
        <v>1091</v>
      </c>
      <c r="G50" s="28"/>
      <c r="H50" s="28"/>
      <c r="I50" s="28"/>
      <c r="J50" s="28"/>
      <c r="K50" s="28"/>
      <c r="L50" s="28"/>
      <c r="M50" s="28"/>
      <c r="N50" s="82"/>
    </row>
    <row r="51" spans="1:14" x14ac:dyDescent="0.25">
      <c r="A51" s="85">
        <f>LENB(A46)</f>
        <v>60</v>
      </c>
      <c r="B51" s="87"/>
      <c r="C51" s="87"/>
      <c r="D51" s="87"/>
      <c r="E51" s="87"/>
      <c r="F51" s="87"/>
      <c r="G51" s="87"/>
      <c r="H51" s="87"/>
      <c r="I51" s="87"/>
      <c r="J51" s="87"/>
      <c r="K51" s="87"/>
      <c r="L51" s="87"/>
      <c r="M51" s="87"/>
      <c r="N51" s="88"/>
    </row>
    <row r="52" spans="1:14" x14ac:dyDescent="0.25">
      <c r="A52" s="99" t="s">
        <v>1099</v>
      </c>
      <c r="B52" s="80"/>
      <c r="C52" s="80"/>
      <c r="D52" s="80"/>
      <c r="E52" s="80"/>
      <c r="F52" s="80"/>
      <c r="G52" s="80"/>
      <c r="H52" s="80"/>
      <c r="I52" s="80"/>
      <c r="J52" s="80"/>
      <c r="K52" s="80"/>
      <c r="L52" s="80"/>
      <c r="M52" s="80"/>
      <c r="N52" s="81"/>
    </row>
    <row r="53" spans="1:14" x14ac:dyDescent="0.25">
      <c r="A53" s="84"/>
      <c r="B53" s="28" t="s">
        <v>1100</v>
      </c>
      <c r="C53" s="28">
        <v>150</v>
      </c>
      <c r="D53" s="28"/>
      <c r="E53" s="28"/>
      <c r="F53" s="28"/>
      <c r="G53" s="28"/>
      <c r="H53" s="28"/>
      <c r="I53" s="28"/>
      <c r="J53" s="28"/>
      <c r="K53" s="28"/>
      <c r="L53" s="28"/>
      <c r="M53" s="28"/>
      <c r="N53" s="82"/>
    </row>
    <row r="54" spans="1:14" x14ac:dyDescent="0.25">
      <c r="A54" s="84"/>
      <c r="B54" s="28" t="s">
        <v>1101</v>
      </c>
      <c r="C54" s="28">
        <v>150</v>
      </c>
      <c r="D54" s="28"/>
      <c r="E54" s="28"/>
      <c r="F54" s="28"/>
      <c r="G54" s="28"/>
      <c r="H54" s="28"/>
      <c r="I54" s="28"/>
      <c r="J54" s="28"/>
      <c r="K54" s="28"/>
      <c r="L54" s="28"/>
      <c r="M54" s="28"/>
      <c r="N54" s="82"/>
    </row>
    <row r="55" spans="1:14" x14ac:dyDescent="0.25">
      <c r="A55" s="84"/>
      <c r="B55" s="28" t="s">
        <v>1102</v>
      </c>
      <c r="C55" s="28">
        <v>155</v>
      </c>
      <c r="D55" s="28"/>
      <c r="E55" s="28"/>
      <c r="F55" s="28"/>
      <c r="G55" s="28"/>
      <c r="H55" s="28"/>
      <c r="I55" s="28"/>
      <c r="J55" s="28"/>
      <c r="K55" s="28"/>
      <c r="L55" s="28"/>
      <c r="M55" s="28"/>
      <c r="N55" s="82"/>
    </row>
    <row r="56" spans="1:14" x14ac:dyDescent="0.25">
      <c r="A56" s="84"/>
      <c r="B56" s="28" t="s">
        <v>1103</v>
      </c>
      <c r="C56" s="28">
        <v>155</v>
      </c>
      <c r="D56" s="28"/>
      <c r="E56" s="28"/>
      <c r="F56" s="28"/>
      <c r="G56" s="28"/>
      <c r="H56" s="28"/>
      <c r="I56" s="28"/>
      <c r="J56" s="28"/>
      <c r="K56" s="28"/>
      <c r="L56" s="28"/>
      <c r="M56" s="28"/>
      <c r="N56" s="82"/>
    </row>
    <row r="57" spans="1:14" x14ac:dyDescent="0.25">
      <c r="A57" s="84"/>
      <c r="B57" s="28" t="s">
        <v>1104</v>
      </c>
      <c r="C57" s="28">
        <v>155</v>
      </c>
      <c r="D57" s="28"/>
      <c r="E57" s="28"/>
      <c r="F57" s="28"/>
      <c r="G57" s="28"/>
      <c r="H57" s="28"/>
      <c r="I57" s="28"/>
      <c r="J57" s="28"/>
      <c r="K57" s="28"/>
      <c r="L57" s="28"/>
      <c r="M57" s="28"/>
      <c r="N57" s="82"/>
    </row>
    <row r="58" spans="1:14" x14ac:dyDescent="0.25">
      <c r="A58" s="84"/>
      <c r="B58" s="28" t="s">
        <v>1105</v>
      </c>
      <c r="C58" s="28">
        <v>160</v>
      </c>
      <c r="D58" s="28"/>
      <c r="E58" s="28"/>
      <c r="F58" s="28"/>
      <c r="G58" s="28"/>
      <c r="H58" s="28"/>
      <c r="I58" s="28"/>
      <c r="J58" s="28"/>
      <c r="K58" s="28"/>
      <c r="L58" s="28"/>
      <c r="M58" s="28"/>
      <c r="N58" s="82"/>
    </row>
    <row r="59" spans="1:14" x14ac:dyDescent="0.25">
      <c r="A59" s="84"/>
      <c r="B59" s="28" t="s">
        <v>1106</v>
      </c>
      <c r="C59" s="28">
        <v>160</v>
      </c>
      <c r="D59" s="28"/>
      <c r="E59" s="28"/>
      <c r="F59" s="28"/>
      <c r="G59" s="28"/>
      <c r="H59" s="28"/>
      <c r="I59" s="28"/>
      <c r="J59" s="28"/>
      <c r="K59" s="28"/>
      <c r="L59" s="28"/>
      <c r="M59" s="28"/>
      <c r="N59" s="82"/>
    </row>
    <row r="60" spans="1:14" x14ac:dyDescent="0.25">
      <c r="A60" s="84"/>
      <c r="B60" s="28" t="s">
        <v>1107</v>
      </c>
      <c r="C60" s="28">
        <v>170</v>
      </c>
      <c r="D60" s="28"/>
      <c r="E60" s="28"/>
      <c r="F60" s="28"/>
      <c r="G60" s="28"/>
      <c r="H60" s="28"/>
      <c r="I60" s="28"/>
      <c r="J60" s="28"/>
      <c r="K60" s="28"/>
      <c r="L60" s="28"/>
      <c r="M60" s="28"/>
      <c r="N60" s="82"/>
    </row>
    <row r="61" spans="1:14" x14ac:dyDescent="0.25">
      <c r="A61" s="84"/>
      <c r="B61" s="28" t="s">
        <v>1108</v>
      </c>
      <c r="C61" s="28">
        <v>160</v>
      </c>
      <c r="D61" s="28"/>
      <c r="E61" s="28"/>
      <c r="F61" s="28"/>
      <c r="G61" s="28"/>
      <c r="H61" s="28"/>
      <c r="I61" s="28"/>
      <c r="J61" s="28"/>
      <c r="K61" s="28"/>
      <c r="L61" s="28"/>
      <c r="M61" s="28"/>
      <c r="N61" s="82"/>
    </row>
    <row r="62" spans="1:14" x14ac:dyDescent="0.25">
      <c r="A62" s="84"/>
      <c r="B62" s="28" t="s">
        <v>1109</v>
      </c>
      <c r="C62" s="28">
        <v>120</v>
      </c>
      <c r="D62" s="28"/>
      <c r="E62" s="28"/>
      <c r="F62" s="28"/>
      <c r="G62" s="28"/>
      <c r="H62" s="28"/>
      <c r="I62" s="28"/>
      <c r="J62" s="28"/>
      <c r="K62" s="28"/>
      <c r="L62" s="28"/>
      <c r="M62" s="28"/>
      <c r="N62" s="82"/>
    </row>
    <row r="63" spans="1:14" x14ac:dyDescent="0.25">
      <c r="A63" s="84"/>
      <c r="B63" s="28" t="s">
        <v>1110</v>
      </c>
      <c r="C63" s="28">
        <v>120</v>
      </c>
      <c r="D63" s="28"/>
      <c r="E63" s="28"/>
      <c r="F63" s="28"/>
      <c r="G63" s="28"/>
      <c r="H63" s="28"/>
      <c r="I63" s="28"/>
      <c r="J63" s="28"/>
      <c r="K63" s="28"/>
      <c r="L63" s="28"/>
      <c r="M63" s="28"/>
      <c r="N63" s="82"/>
    </row>
    <row r="64" spans="1:14" x14ac:dyDescent="0.25">
      <c r="A64" s="84"/>
      <c r="B64" s="28" t="s">
        <v>1111</v>
      </c>
      <c r="C64" s="28">
        <v>150</v>
      </c>
      <c r="D64" s="28"/>
      <c r="E64" s="28"/>
      <c r="F64" s="28"/>
      <c r="G64" s="28"/>
      <c r="H64" s="28"/>
      <c r="I64" s="28"/>
      <c r="J64" s="28"/>
      <c r="K64" s="28"/>
      <c r="L64" s="28"/>
      <c r="M64" s="28"/>
      <c r="N64" s="82"/>
    </row>
    <row r="65" spans="1:14" x14ac:dyDescent="0.25">
      <c r="A65" s="84"/>
      <c r="B65" s="28" t="s">
        <v>1112</v>
      </c>
      <c r="C65" s="28">
        <v>135</v>
      </c>
      <c r="D65" s="28"/>
      <c r="E65" s="28"/>
      <c r="F65" s="28"/>
      <c r="G65" s="28"/>
      <c r="H65" s="28"/>
      <c r="I65" s="28"/>
      <c r="J65" s="28"/>
      <c r="K65" s="28"/>
      <c r="L65" s="28"/>
      <c r="M65" s="28"/>
      <c r="N65" s="82"/>
    </row>
    <row r="66" spans="1:14" x14ac:dyDescent="0.25">
      <c r="A66" s="84"/>
      <c r="B66" s="28" t="s">
        <v>1114</v>
      </c>
      <c r="C66" s="28">
        <v>150</v>
      </c>
      <c r="D66" s="28"/>
      <c r="E66" s="28"/>
      <c r="F66" s="28"/>
      <c r="G66" s="28"/>
      <c r="H66" s="28"/>
      <c r="I66" s="28"/>
      <c r="J66" s="28"/>
      <c r="K66" s="28"/>
      <c r="L66" s="28"/>
      <c r="M66" s="28"/>
      <c r="N66" s="82"/>
    </row>
    <row r="67" spans="1:14" x14ac:dyDescent="0.25">
      <c r="A67" s="84"/>
      <c r="B67" s="28" t="s">
        <v>1113</v>
      </c>
      <c r="C67" s="28">
        <v>160</v>
      </c>
      <c r="D67" s="28"/>
      <c r="E67" s="28"/>
      <c r="F67" s="28"/>
      <c r="G67" s="28"/>
      <c r="H67" s="28"/>
      <c r="I67" s="28"/>
      <c r="J67" s="28"/>
      <c r="K67" s="28"/>
      <c r="L67" s="28"/>
      <c r="M67" s="28"/>
      <c r="N67" s="82"/>
    </row>
    <row r="68" spans="1:14" x14ac:dyDescent="0.25">
      <c r="A68" s="85"/>
      <c r="B68" s="87" t="s">
        <v>1115</v>
      </c>
      <c r="C68" s="87">
        <v>160</v>
      </c>
      <c r="D68" s="87"/>
      <c r="E68" s="87"/>
      <c r="F68" s="87"/>
      <c r="G68" s="87"/>
      <c r="H68" s="87"/>
      <c r="I68" s="87"/>
      <c r="J68" s="87"/>
      <c r="K68" s="87"/>
      <c r="L68" s="87"/>
      <c r="M68" s="87"/>
      <c r="N68" s="88"/>
    </row>
    <row r="69" spans="1:14" x14ac:dyDescent="0.25">
      <c r="A69" s="99" t="s">
        <v>1138</v>
      </c>
      <c r="B69" s="94" t="s">
        <v>1139</v>
      </c>
      <c r="C69" s="95">
        <v>15</v>
      </c>
      <c r="D69" s="80">
        <v>22</v>
      </c>
      <c r="E69" s="80"/>
      <c r="F69" s="80"/>
      <c r="G69" s="80"/>
      <c r="H69" s="80"/>
      <c r="I69" s="80"/>
      <c r="J69" s="80"/>
      <c r="K69" s="80"/>
      <c r="L69" s="80"/>
      <c r="M69" s="80"/>
      <c r="N69" s="81"/>
    </row>
    <row r="70" spans="1:14" x14ac:dyDescent="0.25">
      <c r="A70" s="124" t="s">
        <v>1167</v>
      </c>
      <c r="B70" s="92" t="s">
        <v>1140</v>
      </c>
      <c r="C70" s="93">
        <v>15</v>
      </c>
      <c r="D70" s="28">
        <v>22</v>
      </c>
      <c r="E70" s="28"/>
      <c r="F70" s="28"/>
      <c r="G70" s="28"/>
      <c r="H70" s="28"/>
      <c r="I70" s="28"/>
      <c r="J70" s="28"/>
      <c r="K70" s="28"/>
      <c r="L70" s="28"/>
      <c r="M70" s="28"/>
      <c r="N70" s="82"/>
    </row>
    <row r="71" spans="1:14" x14ac:dyDescent="0.25">
      <c r="A71" s="124"/>
      <c r="B71" s="92" t="s">
        <v>1141</v>
      </c>
      <c r="C71" s="28">
        <v>18</v>
      </c>
      <c r="D71" s="28">
        <v>35</v>
      </c>
      <c r="E71" s="28"/>
      <c r="F71" s="28"/>
      <c r="G71" s="28"/>
      <c r="H71" s="28"/>
      <c r="I71" s="28"/>
      <c r="J71" s="28"/>
      <c r="K71" s="28"/>
      <c r="L71" s="28"/>
      <c r="M71" s="28"/>
      <c r="N71" s="82"/>
    </row>
    <row r="72" spans="1:14" x14ac:dyDescent="0.25">
      <c r="A72" s="124"/>
      <c r="B72" s="92" t="s">
        <v>1156</v>
      </c>
      <c r="C72" s="28">
        <v>18</v>
      </c>
      <c r="D72" s="28">
        <v>35</v>
      </c>
      <c r="E72" s="28"/>
      <c r="F72" s="28"/>
      <c r="G72" s="28"/>
      <c r="H72" s="28"/>
      <c r="I72" s="28"/>
      <c r="J72" s="28"/>
      <c r="K72" s="28"/>
      <c r="L72" s="28"/>
      <c r="M72" s="28"/>
      <c r="N72" s="82"/>
    </row>
    <row r="73" spans="1:14" x14ac:dyDescent="0.25">
      <c r="A73" s="124"/>
      <c r="B73" s="92" t="s">
        <v>1157</v>
      </c>
      <c r="C73" s="28">
        <v>23</v>
      </c>
      <c r="D73" s="28">
        <v>59</v>
      </c>
      <c r="E73" s="28"/>
      <c r="F73" s="28"/>
      <c r="G73" s="28"/>
      <c r="H73" s="28"/>
      <c r="I73" s="28"/>
      <c r="J73" s="28"/>
      <c r="K73" s="28"/>
      <c r="L73" s="28"/>
      <c r="M73" s="28"/>
      <c r="N73" s="82"/>
    </row>
    <row r="74" spans="1:14" x14ac:dyDescent="0.25">
      <c r="A74" s="124"/>
      <c r="B74" s="92" t="s">
        <v>1142</v>
      </c>
      <c r="C74" s="28">
        <v>23</v>
      </c>
      <c r="D74" s="28">
        <v>59</v>
      </c>
      <c r="E74" s="28"/>
      <c r="F74" s="28"/>
      <c r="G74" s="28"/>
      <c r="H74" s="28"/>
      <c r="I74" s="28"/>
      <c r="J74" s="28"/>
      <c r="K74" s="28"/>
      <c r="L74" s="28"/>
      <c r="M74" s="28"/>
      <c r="N74" s="82"/>
    </row>
    <row r="75" spans="1:14" x14ac:dyDescent="0.25">
      <c r="A75" s="124"/>
      <c r="B75" s="92" t="s">
        <v>1158</v>
      </c>
      <c r="C75" s="93">
        <v>15</v>
      </c>
      <c r="D75" s="28">
        <v>22</v>
      </c>
      <c r="E75" s="28"/>
      <c r="F75" s="28"/>
      <c r="G75" s="28"/>
      <c r="H75" s="28"/>
      <c r="I75" s="28"/>
      <c r="J75" s="28"/>
      <c r="K75" s="28"/>
      <c r="L75" s="28"/>
      <c r="M75" s="28"/>
      <c r="N75" s="82"/>
    </row>
    <row r="76" spans="1:14" x14ac:dyDescent="0.25">
      <c r="A76" s="124"/>
      <c r="B76" s="92" t="s">
        <v>1159</v>
      </c>
      <c r="C76" s="93">
        <v>15</v>
      </c>
      <c r="D76" s="28">
        <v>22</v>
      </c>
      <c r="E76" s="28"/>
      <c r="F76" s="28"/>
      <c r="G76" s="28"/>
      <c r="H76" s="28"/>
      <c r="I76" s="28"/>
      <c r="J76" s="28"/>
      <c r="K76" s="28"/>
      <c r="L76" s="28"/>
      <c r="M76" s="28"/>
      <c r="N76" s="82"/>
    </row>
    <row r="77" spans="1:14" x14ac:dyDescent="0.25">
      <c r="A77" s="124"/>
      <c r="B77" s="92" t="s">
        <v>1143</v>
      </c>
      <c r="C77" s="28">
        <v>18</v>
      </c>
      <c r="D77" s="28">
        <v>35</v>
      </c>
      <c r="E77" s="28"/>
      <c r="F77" s="28"/>
      <c r="G77" s="28"/>
      <c r="H77" s="28"/>
      <c r="I77" s="28"/>
      <c r="J77" s="28"/>
      <c r="K77" s="28"/>
      <c r="L77" s="28"/>
      <c r="M77" s="28"/>
      <c r="N77" s="82"/>
    </row>
    <row r="78" spans="1:14" x14ac:dyDescent="0.25">
      <c r="A78" s="124"/>
      <c r="B78" s="92" t="s">
        <v>1160</v>
      </c>
      <c r="C78" s="28">
        <v>18</v>
      </c>
      <c r="D78" s="28">
        <v>35</v>
      </c>
      <c r="E78" s="28"/>
      <c r="F78" s="28"/>
      <c r="G78" s="28"/>
      <c r="H78" s="28"/>
      <c r="I78" s="28"/>
      <c r="J78" s="28"/>
      <c r="K78" s="28"/>
      <c r="L78" s="28"/>
      <c r="M78" s="28"/>
      <c r="N78" s="82"/>
    </row>
    <row r="79" spans="1:14" x14ac:dyDescent="0.25">
      <c r="A79" s="124"/>
      <c r="B79" s="92" t="s">
        <v>1154</v>
      </c>
      <c r="C79" s="28">
        <v>23</v>
      </c>
      <c r="D79" s="28">
        <v>59</v>
      </c>
      <c r="E79" s="28"/>
      <c r="F79" s="28"/>
      <c r="G79" s="28"/>
      <c r="H79" s="28"/>
      <c r="I79" s="28"/>
      <c r="J79" s="28"/>
      <c r="K79" s="28"/>
      <c r="L79" s="28"/>
      <c r="M79" s="28"/>
      <c r="N79" s="82"/>
    </row>
    <row r="80" spans="1:14" x14ac:dyDescent="0.25">
      <c r="A80" s="85">
        <f>LENB(A70)</f>
        <v>58</v>
      </c>
      <c r="B80" s="96" t="s">
        <v>1144</v>
      </c>
      <c r="C80" s="87">
        <v>23</v>
      </c>
      <c r="D80" s="87">
        <v>59</v>
      </c>
      <c r="E80" s="87"/>
      <c r="F80" s="87"/>
      <c r="G80" s="87"/>
      <c r="H80" s="87"/>
      <c r="I80" s="87"/>
      <c r="J80" s="87"/>
      <c r="K80" s="87"/>
      <c r="L80" s="87"/>
      <c r="M80" s="87"/>
      <c r="N80" s="88"/>
    </row>
    <row r="81" spans="1:14" x14ac:dyDescent="0.25">
      <c r="A81" s="78" t="s">
        <v>1161</v>
      </c>
      <c r="B81" s="80"/>
      <c r="C81" s="80"/>
      <c r="D81" s="80"/>
      <c r="E81" s="80"/>
      <c r="F81" s="80"/>
      <c r="G81" s="80"/>
      <c r="H81" s="80"/>
      <c r="I81" s="80"/>
      <c r="J81" s="80"/>
      <c r="K81" s="80"/>
      <c r="L81" s="80"/>
      <c r="M81" s="80"/>
      <c r="N81" s="81"/>
    </row>
    <row r="82" spans="1:14" x14ac:dyDescent="0.25">
      <c r="A82" s="124" t="s">
        <v>1189</v>
      </c>
      <c r="B82" s="74" t="s">
        <v>1165</v>
      </c>
      <c r="C82" s="28">
        <v>105</v>
      </c>
      <c r="D82" s="28">
        <v>145</v>
      </c>
      <c r="E82" s="28"/>
      <c r="F82" s="28"/>
      <c r="G82" s="28"/>
      <c r="H82" s="28"/>
      <c r="I82" s="28"/>
      <c r="J82" s="28"/>
      <c r="K82" s="28"/>
      <c r="L82" s="28"/>
      <c r="M82" s="28"/>
      <c r="N82" s="82"/>
    </row>
    <row r="83" spans="1:14" x14ac:dyDescent="0.25">
      <c r="A83" s="124"/>
      <c r="B83" s="74" t="s">
        <v>1166</v>
      </c>
      <c r="C83" s="28">
        <v>115</v>
      </c>
      <c r="D83" s="28">
        <v>165</v>
      </c>
      <c r="E83" s="28"/>
      <c r="F83" s="28"/>
      <c r="G83" s="28"/>
      <c r="H83" s="28"/>
      <c r="I83" s="28"/>
      <c r="J83" s="28"/>
      <c r="K83" s="28"/>
      <c r="L83" s="28"/>
      <c r="M83" s="28"/>
      <c r="N83" s="82"/>
    </row>
    <row r="84" spans="1:14" x14ac:dyDescent="0.25">
      <c r="A84" s="124"/>
      <c r="B84" s="74"/>
      <c r="C84" s="28"/>
      <c r="D84" s="28"/>
      <c r="E84" s="28"/>
      <c r="F84" s="28"/>
      <c r="G84" s="28"/>
      <c r="H84" s="28"/>
      <c r="I84" s="28"/>
      <c r="J84" s="28"/>
      <c r="K84" s="28"/>
      <c r="L84" s="28"/>
      <c r="M84" s="28"/>
      <c r="N84" s="82"/>
    </row>
    <row r="85" spans="1:14" x14ac:dyDescent="0.25">
      <c r="A85" s="84">
        <f>LENB(A82)</f>
        <v>58</v>
      </c>
      <c r="B85" s="74"/>
      <c r="C85" s="28"/>
      <c r="D85" s="28"/>
      <c r="E85" s="28"/>
      <c r="F85" s="28"/>
      <c r="G85" s="28"/>
      <c r="H85" s="28"/>
      <c r="I85" s="28"/>
      <c r="J85" s="28"/>
      <c r="K85" s="28"/>
      <c r="L85" s="28"/>
      <c r="M85" s="28"/>
      <c r="N85" s="82"/>
    </row>
    <row r="86" spans="1:14" x14ac:dyDescent="0.25">
      <c r="A86" s="85"/>
      <c r="B86" s="87"/>
      <c r="C86" s="87"/>
      <c r="D86" s="87"/>
      <c r="E86" s="87"/>
      <c r="F86" s="87"/>
      <c r="G86" s="87"/>
      <c r="H86" s="87"/>
      <c r="I86" s="87"/>
      <c r="J86" s="87"/>
      <c r="K86" s="87"/>
      <c r="L86" s="87"/>
      <c r="M86" s="87"/>
      <c r="N86" s="88"/>
    </row>
  </sheetData>
  <mergeCells count="10">
    <mergeCell ref="A82:A84"/>
    <mergeCell ref="A70:A79"/>
    <mergeCell ref="A46:A50"/>
    <mergeCell ref="A34:A37"/>
    <mergeCell ref="A40:A42"/>
    <mergeCell ref="A3:A5"/>
    <mergeCell ref="A10:A14"/>
    <mergeCell ref="A17:A19"/>
    <mergeCell ref="A22:A25"/>
    <mergeCell ref="A28:A30"/>
  </mergeCells>
  <phoneticPr fontId="13" type="noConversion"/>
  <pageMargins left="0.7" right="0.7" top="0.75" bottom="0.75" header="0.3" footer="0.3"/>
  <pageSetup paperSize="0" orientation="portrait" horizontalDpi="0" verticalDpi="0" copies="0"/>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Q12" sqref="Q12"/>
    </sheetView>
  </sheetViews>
  <sheetFormatPr defaultRowHeight="14.4" x14ac:dyDescent="0.25"/>
  <sheetData/>
  <phoneticPr fontId="13"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54"/>
  <sheetViews>
    <sheetView showGridLines="0" zoomScale="115" zoomScaleNormal="115" workbookViewId="0">
      <selection activeCell="F16" sqref="F16"/>
    </sheetView>
  </sheetViews>
  <sheetFormatPr defaultColWidth="9" defaultRowHeight="14.4" x14ac:dyDescent="0.25"/>
  <cols>
    <col min="1" max="1" width="21.109375" customWidth="1"/>
    <col min="2" max="2" width="12.33203125" customWidth="1"/>
  </cols>
  <sheetData>
    <row r="1" spans="1:14" x14ac:dyDescent="0.25">
      <c r="A1" s="11" t="s">
        <v>945</v>
      </c>
      <c r="B1" s="11" t="s">
        <v>667</v>
      </c>
      <c r="C1" s="76" t="s">
        <v>846</v>
      </c>
      <c r="D1" s="76" t="s">
        <v>847</v>
      </c>
      <c r="E1" s="76" t="s">
        <v>952</v>
      </c>
      <c r="F1" s="76" t="s">
        <v>951</v>
      </c>
      <c r="G1" s="11"/>
      <c r="H1" s="11"/>
      <c r="I1" s="11"/>
      <c r="J1" s="11"/>
      <c r="K1" s="76" t="s">
        <v>911</v>
      </c>
      <c r="L1" s="11"/>
      <c r="M1" s="11"/>
      <c r="N1" s="11"/>
    </row>
    <row r="2" spans="1:14" x14ac:dyDescent="0.25">
      <c r="A2" t="s">
        <v>1099</v>
      </c>
    </row>
    <row r="3" spans="1:14" x14ac:dyDescent="0.25">
      <c r="A3" s="127" t="s">
        <v>1133</v>
      </c>
      <c r="B3" s="10" t="s">
        <v>1131</v>
      </c>
      <c r="C3">
        <v>150</v>
      </c>
      <c r="D3">
        <v>248</v>
      </c>
      <c r="J3" s="10" t="s">
        <v>1118</v>
      </c>
    </row>
    <row r="4" spans="1:14" x14ac:dyDescent="0.25">
      <c r="A4" s="128"/>
      <c r="B4" s="10" t="s">
        <v>1128</v>
      </c>
      <c r="C4">
        <v>160</v>
      </c>
      <c r="D4">
        <v>248</v>
      </c>
      <c r="J4" t="s">
        <v>1106</v>
      </c>
    </row>
    <row r="5" spans="1:14" x14ac:dyDescent="0.25">
      <c r="A5" s="128"/>
      <c r="B5" s="74" t="s">
        <v>1124</v>
      </c>
      <c r="C5" s="28">
        <v>160</v>
      </c>
      <c r="D5">
        <v>248</v>
      </c>
      <c r="J5" s="74" t="s">
        <v>1124</v>
      </c>
    </row>
    <row r="6" spans="1:14" x14ac:dyDescent="0.25">
      <c r="A6" s="128"/>
      <c r="B6" s="10" t="s">
        <v>1100</v>
      </c>
      <c r="C6">
        <v>150</v>
      </c>
      <c r="D6">
        <v>248</v>
      </c>
      <c r="J6" t="s">
        <v>1100</v>
      </c>
    </row>
    <row r="7" spans="1:14" x14ac:dyDescent="0.25">
      <c r="A7" s="128"/>
      <c r="B7" s="10" t="s">
        <v>1127</v>
      </c>
      <c r="C7">
        <v>155</v>
      </c>
      <c r="D7">
        <v>248</v>
      </c>
      <c r="J7" t="s">
        <v>1102</v>
      </c>
    </row>
    <row r="8" spans="1:14" x14ac:dyDescent="0.25">
      <c r="A8" s="128"/>
      <c r="B8" s="10" t="s">
        <v>1130</v>
      </c>
      <c r="C8">
        <v>155</v>
      </c>
      <c r="D8">
        <v>248</v>
      </c>
      <c r="J8" t="s">
        <v>1103</v>
      </c>
    </row>
    <row r="9" spans="1:14" x14ac:dyDescent="0.25">
      <c r="A9" s="128"/>
      <c r="B9" s="10" t="s">
        <v>1126</v>
      </c>
      <c r="C9">
        <v>155</v>
      </c>
      <c r="D9">
        <v>248</v>
      </c>
      <c r="J9" t="s">
        <v>1104</v>
      </c>
    </row>
    <row r="10" spans="1:14" x14ac:dyDescent="0.25">
      <c r="A10" s="128"/>
      <c r="B10" s="10" t="s">
        <v>1125</v>
      </c>
      <c r="C10">
        <v>160</v>
      </c>
      <c r="D10">
        <v>248</v>
      </c>
      <c r="J10" s="10" t="s">
        <v>1129</v>
      </c>
    </row>
    <row r="11" spans="1:14" x14ac:dyDescent="0.25">
      <c r="A11">
        <f>LENB(A3)</f>
        <v>60</v>
      </c>
      <c r="B11" s="10" t="s">
        <v>1132</v>
      </c>
      <c r="C11">
        <v>160</v>
      </c>
      <c r="D11">
        <v>248</v>
      </c>
      <c r="J11" s="10"/>
    </row>
    <row r="12" spans="1:14" x14ac:dyDescent="0.25">
      <c r="B12" s="10" t="s">
        <v>1134</v>
      </c>
      <c r="C12">
        <v>170</v>
      </c>
      <c r="D12">
        <v>248</v>
      </c>
      <c r="J12" t="s">
        <v>1107</v>
      </c>
    </row>
    <row r="13" spans="1:14" x14ac:dyDescent="0.25">
      <c r="A13" s="99" t="s">
        <v>1108</v>
      </c>
      <c r="B13" s="80"/>
      <c r="C13" s="80"/>
      <c r="D13" s="80"/>
      <c r="E13" s="80"/>
      <c r="F13" s="80"/>
      <c r="G13" s="80"/>
      <c r="H13" s="80"/>
      <c r="I13" s="80"/>
      <c r="J13" s="80"/>
      <c r="K13" s="80"/>
      <c r="L13" s="80"/>
      <c r="M13" s="80"/>
      <c r="N13" s="81"/>
    </row>
    <row r="14" spans="1:14" x14ac:dyDescent="0.25">
      <c r="A14" s="122" t="s">
        <v>1120</v>
      </c>
      <c r="B14" s="28" t="s">
        <v>1108</v>
      </c>
      <c r="C14" s="28">
        <v>160</v>
      </c>
      <c r="D14" s="28">
        <v>228</v>
      </c>
      <c r="E14" s="28"/>
      <c r="F14" s="28"/>
      <c r="G14" s="28"/>
      <c r="H14" s="28"/>
      <c r="I14" s="28"/>
      <c r="J14" s="28"/>
      <c r="K14" s="28"/>
      <c r="L14" s="28"/>
      <c r="M14" s="28"/>
      <c r="N14" s="82"/>
    </row>
    <row r="15" spans="1:14" x14ac:dyDescent="0.25">
      <c r="A15" s="122"/>
      <c r="B15" s="28"/>
      <c r="C15" s="28"/>
      <c r="D15" s="28"/>
      <c r="E15" s="28"/>
      <c r="F15" s="28"/>
      <c r="G15" s="28"/>
      <c r="H15" s="28"/>
      <c r="I15" s="28"/>
      <c r="J15" s="28"/>
      <c r="K15" s="28"/>
      <c r="L15" s="28"/>
      <c r="M15" s="28"/>
      <c r="N15" s="82"/>
    </row>
    <row r="16" spans="1:14" x14ac:dyDescent="0.25">
      <c r="A16" s="122"/>
      <c r="B16" s="28"/>
      <c r="C16" s="28"/>
      <c r="D16" s="28"/>
      <c r="E16" s="28"/>
      <c r="F16" s="28"/>
      <c r="G16" s="28"/>
      <c r="H16" s="28"/>
      <c r="I16" s="28"/>
      <c r="J16" s="28"/>
      <c r="K16" s="28"/>
      <c r="L16" s="28"/>
      <c r="M16" s="28"/>
      <c r="N16" s="82"/>
    </row>
    <row r="17" spans="1:14" x14ac:dyDescent="0.25">
      <c r="A17" s="122"/>
      <c r="B17" s="28"/>
      <c r="C17" s="28"/>
      <c r="D17" s="28"/>
      <c r="E17" s="28"/>
      <c r="F17" s="28"/>
      <c r="G17" s="28"/>
      <c r="H17" s="28"/>
      <c r="I17" s="28"/>
      <c r="J17" s="28"/>
      <c r="K17" s="28"/>
      <c r="L17" s="28"/>
      <c r="M17" s="28"/>
      <c r="N17" s="82"/>
    </row>
    <row r="18" spans="1:14" x14ac:dyDescent="0.25">
      <c r="A18" s="105">
        <f>LENB(A14)</f>
        <v>57</v>
      </c>
      <c r="B18" s="87"/>
      <c r="C18" s="87"/>
      <c r="D18" s="87"/>
      <c r="E18" s="87"/>
      <c r="F18" s="87"/>
      <c r="G18" s="87"/>
      <c r="H18" s="87"/>
      <c r="I18" s="87"/>
      <c r="J18" s="87"/>
      <c r="K18" s="87"/>
      <c r="L18" s="87"/>
      <c r="M18" s="87"/>
      <c r="N18" s="88"/>
    </row>
    <row r="19" spans="1:14" x14ac:dyDescent="0.25">
      <c r="A19" s="10"/>
    </row>
    <row r="21" spans="1:14" x14ac:dyDescent="0.25">
      <c r="B21" s="10" t="s">
        <v>1116</v>
      </c>
      <c r="C21">
        <v>240</v>
      </c>
      <c r="D21">
        <v>300</v>
      </c>
    </row>
    <row r="22" spans="1:14" x14ac:dyDescent="0.25">
      <c r="A22" s="10" t="s">
        <v>1117</v>
      </c>
    </row>
    <row r="23" spans="1:14" x14ac:dyDescent="0.25">
      <c r="B23" t="s">
        <v>1111</v>
      </c>
      <c r="C23">
        <v>150</v>
      </c>
      <c r="D23">
        <v>228</v>
      </c>
    </row>
    <row r="24" spans="1:14" x14ac:dyDescent="0.25">
      <c r="B24" t="s">
        <v>1112</v>
      </c>
      <c r="C24">
        <v>135</v>
      </c>
      <c r="D24">
        <v>228</v>
      </c>
    </row>
    <row r="25" spans="1:14" x14ac:dyDescent="0.25">
      <c r="B25" t="s">
        <v>1114</v>
      </c>
      <c r="C25">
        <v>150</v>
      </c>
      <c r="D25">
        <v>228</v>
      </c>
    </row>
    <row r="26" spans="1:14" x14ac:dyDescent="0.25">
      <c r="B26" t="s">
        <v>1113</v>
      </c>
      <c r="C26">
        <v>160</v>
      </c>
      <c r="D26">
        <v>228</v>
      </c>
    </row>
    <row r="27" spans="1:14" x14ac:dyDescent="0.25">
      <c r="B27" t="s">
        <v>1115</v>
      </c>
      <c r="C27">
        <v>160</v>
      </c>
      <c r="D27">
        <v>228</v>
      </c>
    </row>
    <row r="45" spans="3:10" x14ac:dyDescent="0.25">
      <c r="C45" s="36" t="s">
        <v>320</v>
      </c>
      <c r="D45" s="37"/>
      <c r="E45" s="37"/>
      <c r="F45" s="37"/>
      <c r="G45" s="37"/>
      <c r="H45" s="38"/>
    </row>
    <row r="46" spans="3:10" ht="28.05" customHeight="1" x14ac:dyDescent="0.25">
      <c r="C46" s="36" t="s">
        <v>321</v>
      </c>
      <c r="D46" s="37"/>
      <c r="E46" s="37" t="s">
        <v>321</v>
      </c>
      <c r="F46" s="37"/>
      <c r="G46" s="37" t="s">
        <v>321</v>
      </c>
      <c r="H46" s="38"/>
    </row>
    <row r="47" spans="3:10" ht="28.05" customHeight="1" x14ac:dyDescent="0.25">
      <c r="C47" s="106" t="s">
        <v>1135</v>
      </c>
      <c r="D47" s="37"/>
      <c r="E47" s="107" t="s">
        <v>1136</v>
      </c>
      <c r="F47" s="37"/>
      <c r="G47" s="40" t="s">
        <v>322</v>
      </c>
      <c r="H47" s="38"/>
      <c r="J47" s="39" t="s">
        <v>323</v>
      </c>
    </row>
    <row r="48" spans="3:10" ht="28.05" customHeight="1" x14ac:dyDescent="0.25">
      <c r="C48" s="106" t="s">
        <v>1137</v>
      </c>
      <c r="D48" s="37"/>
      <c r="E48" s="40" t="s">
        <v>324</v>
      </c>
      <c r="F48" s="37"/>
      <c r="G48" s="40" t="s">
        <v>325</v>
      </c>
      <c r="H48" s="38"/>
      <c r="J48" s="39" t="s">
        <v>326</v>
      </c>
    </row>
    <row r="49" spans="3:10" ht="28.05" customHeight="1" x14ac:dyDescent="0.25">
      <c r="C49" s="39" t="s">
        <v>181</v>
      </c>
      <c r="D49" s="37"/>
      <c r="E49" s="40" t="s">
        <v>189</v>
      </c>
      <c r="F49" s="37"/>
      <c r="G49" s="40" t="s">
        <v>220</v>
      </c>
      <c r="H49" s="38"/>
      <c r="J49" s="39" t="s">
        <v>327</v>
      </c>
    </row>
    <row r="50" spans="3:10" ht="28.05" customHeight="1" x14ac:dyDescent="0.25">
      <c r="C50" s="39" t="s">
        <v>328</v>
      </c>
      <c r="D50" s="37"/>
      <c r="E50" s="40" t="s">
        <v>329</v>
      </c>
      <c r="F50" s="37"/>
      <c r="G50" s="40" t="s">
        <v>330</v>
      </c>
      <c r="H50" s="38"/>
      <c r="J50" s="39" t="s">
        <v>331</v>
      </c>
    </row>
    <row r="51" spans="3:10" ht="28.05" customHeight="1" x14ac:dyDescent="0.25">
      <c r="C51" s="36"/>
      <c r="D51" s="37"/>
      <c r="E51" s="40" t="s">
        <v>332</v>
      </c>
      <c r="F51" s="37"/>
      <c r="G51" s="40" t="s">
        <v>333</v>
      </c>
      <c r="H51" s="38"/>
      <c r="J51" s="39" t="s">
        <v>334</v>
      </c>
    </row>
    <row r="52" spans="3:10" ht="28.05" customHeight="1" x14ac:dyDescent="0.25">
      <c r="C52" s="36"/>
      <c r="D52" s="37"/>
      <c r="E52" s="40" t="s">
        <v>335</v>
      </c>
      <c r="F52" s="37"/>
      <c r="G52" s="40" t="s">
        <v>336</v>
      </c>
      <c r="H52" s="38"/>
    </row>
    <row r="53" spans="3:10" ht="28.05" customHeight="1" x14ac:dyDescent="0.25">
      <c r="C53" s="36"/>
      <c r="D53" s="37"/>
      <c r="E53" s="40" t="s">
        <v>210</v>
      </c>
      <c r="F53" s="37"/>
      <c r="G53" s="40" t="s">
        <v>238</v>
      </c>
      <c r="H53" s="38"/>
    </row>
    <row r="54" spans="3:10" x14ac:dyDescent="0.25">
      <c r="C54" s="36"/>
      <c r="D54" s="37"/>
      <c r="E54" s="40" t="s">
        <v>337</v>
      </c>
      <c r="F54" s="37"/>
      <c r="G54" s="40" t="s">
        <v>338</v>
      </c>
      <c r="H54" s="38"/>
    </row>
  </sheetData>
  <mergeCells count="2">
    <mergeCell ref="A14:A17"/>
    <mergeCell ref="A3:A10"/>
  </mergeCells>
  <phoneticPr fontId="13" type="noConversion"/>
  <pageMargins left="0.7" right="0.7" top="0.75" bottom="0.75" header="0.3" footer="0.3"/>
  <pageSetup paperSize="9" orientation="portrait"/>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3" sqref="U13"/>
    </sheetView>
  </sheetViews>
  <sheetFormatPr defaultRowHeight="14.4" x14ac:dyDescent="0.25"/>
  <sheetData/>
  <phoneticPr fontId="13" type="noConversion"/>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zoomScale="98" zoomScaleNormal="98" workbookViewId="0">
      <selection activeCell="A19" sqref="A19"/>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35"/>
    </row>
    <row r="28" spans="18:18" x14ac:dyDescent="0.25">
      <c r="R28" s="35"/>
    </row>
  </sheetData>
  <phoneticPr fontId="13" type="noConversion"/>
  <pageMargins left="0.7" right="0.7" top="0.75" bottom="0.75" header="0.3" footer="0.3"/>
  <pageSetup paperSize="9" orientation="portrait"/>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6"/>
  <sheetViews>
    <sheetView workbookViewId="0">
      <selection activeCell="F28" sqref="F28"/>
    </sheetView>
  </sheetViews>
  <sheetFormatPr defaultRowHeight="14.4" x14ac:dyDescent="0.25"/>
  <cols>
    <col min="1" max="1" width="23.77734375" customWidth="1"/>
    <col min="2" max="2" width="11" customWidth="1"/>
    <col min="3" max="3" width="12" customWidth="1"/>
    <col min="6" max="6" width="16.44140625" customWidth="1"/>
    <col min="9" max="9" width="13.109375" customWidth="1"/>
    <col min="12" max="12" width="13.77734375" customWidth="1"/>
  </cols>
  <sheetData>
    <row r="1" spans="1:14" x14ac:dyDescent="0.25">
      <c r="A1" s="10" t="s">
        <v>728</v>
      </c>
    </row>
    <row r="2" spans="1:14" x14ac:dyDescent="0.25">
      <c r="A2" t="s">
        <v>667</v>
      </c>
      <c r="B2" s="10"/>
      <c r="C2" s="10"/>
      <c r="I2" s="10"/>
      <c r="M2" s="10"/>
      <c r="N2" s="10"/>
    </row>
    <row r="3" spans="1:14" x14ac:dyDescent="0.25">
      <c r="A3" s="10" t="s">
        <v>768</v>
      </c>
      <c r="B3">
        <v>65</v>
      </c>
      <c r="D3">
        <v>5</v>
      </c>
      <c r="E3" s="6">
        <f>(B3+D3)*1.2</f>
        <v>84</v>
      </c>
      <c r="F3">
        <v>185</v>
      </c>
      <c r="G3" s="6"/>
      <c r="I3" s="10"/>
      <c r="L3" s="10"/>
    </row>
    <row r="4" spans="1:14" x14ac:dyDescent="0.25">
      <c r="A4" s="10" t="s">
        <v>779</v>
      </c>
      <c r="B4">
        <v>65</v>
      </c>
      <c r="D4">
        <v>5</v>
      </c>
      <c r="E4" s="6">
        <f>(B4+D4)*1.2</f>
        <v>84</v>
      </c>
      <c r="F4">
        <v>185</v>
      </c>
      <c r="G4" s="6"/>
      <c r="I4" s="10"/>
      <c r="L4" s="10"/>
    </row>
    <row r="5" spans="1:14" x14ac:dyDescent="0.25">
      <c r="A5" s="10" t="s">
        <v>780</v>
      </c>
      <c r="B5">
        <v>65</v>
      </c>
      <c r="D5">
        <v>5</v>
      </c>
      <c r="E5" s="6">
        <f>(B5+D5)*1.2</f>
        <v>84</v>
      </c>
      <c r="F5">
        <v>185</v>
      </c>
      <c r="G5" s="6"/>
      <c r="I5" s="10"/>
      <c r="L5" s="10"/>
    </row>
    <row r="6" spans="1:14" x14ac:dyDescent="0.25">
      <c r="A6" s="10" t="s">
        <v>1047</v>
      </c>
      <c r="B6">
        <v>65</v>
      </c>
      <c r="D6">
        <v>5</v>
      </c>
      <c r="E6" s="6">
        <f t="shared" ref="E6:E16" si="0">(B6+D6)*1.2</f>
        <v>84</v>
      </c>
      <c r="I6" s="10" t="s">
        <v>933</v>
      </c>
    </row>
    <row r="7" spans="1:14" x14ac:dyDescent="0.25">
      <c r="A7" s="10" t="s">
        <v>769</v>
      </c>
      <c r="B7">
        <v>65</v>
      </c>
      <c r="D7">
        <v>5</v>
      </c>
      <c r="E7" s="6">
        <f t="shared" si="0"/>
        <v>84</v>
      </c>
      <c r="I7" s="10" t="s">
        <v>930</v>
      </c>
    </row>
    <row r="8" spans="1:14" x14ac:dyDescent="0.25">
      <c r="A8" s="10" t="s">
        <v>770</v>
      </c>
      <c r="B8">
        <v>65</v>
      </c>
      <c r="D8">
        <v>5</v>
      </c>
      <c r="E8" s="6">
        <f t="shared" si="0"/>
        <v>84</v>
      </c>
      <c r="I8" s="10" t="s">
        <v>931</v>
      </c>
    </row>
    <row r="9" spans="1:14" x14ac:dyDescent="0.25">
      <c r="A9" s="10" t="s">
        <v>771</v>
      </c>
      <c r="B9">
        <v>65</v>
      </c>
      <c r="D9">
        <v>5</v>
      </c>
      <c r="E9" s="6">
        <f t="shared" si="0"/>
        <v>84</v>
      </c>
      <c r="I9" s="10" t="s">
        <v>932</v>
      </c>
    </row>
    <row r="10" spans="1:14" x14ac:dyDescent="0.25">
      <c r="A10" s="10" t="s">
        <v>772</v>
      </c>
      <c r="B10">
        <v>65</v>
      </c>
      <c r="D10">
        <v>5</v>
      </c>
      <c r="E10" s="6">
        <f t="shared" si="0"/>
        <v>84</v>
      </c>
      <c r="I10" s="10"/>
    </row>
    <row r="11" spans="1:14" x14ac:dyDescent="0.25">
      <c r="A11" s="10" t="s">
        <v>781</v>
      </c>
      <c r="B11">
        <v>65</v>
      </c>
      <c r="D11">
        <v>5</v>
      </c>
      <c r="E11" s="6">
        <f t="shared" si="0"/>
        <v>84</v>
      </c>
    </row>
    <row r="12" spans="1:14" x14ac:dyDescent="0.25">
      <c r="A12" s="10" t="s">
        <v>773</v>
      </c>
      <c r="B12">
        <v>65</v>
      </c>
      <c r="D12">
        <v>5</v>
      </c>
      <c r="E12" s="6">
        <f t="shared" si="0"/>
        <v>84</v>
      </c>
    </row>
    <row r="13" spans="1:14" x14ac:dyDescent="0.25">
      <c r="A13" s="10" t="s">
        <v>774</v>
      </c>
      <c r="B13">
        <v>65</v>
      </c>
      <c r="D13">
        <v>5</v>
      </c>
      <c r="E13" s="6">
        <f t="shared" si="0"/>
        <v>84</v>
      </c>
    </row>
    <row r="14" spans="1:14" x14ac:dyDescent="0.25">
      <c r="A14" s="10" t="s">
        <v>775</v>
      </c>
      <c r="B14">
        <v>65</v>
      </c>
      <c r="D14">
        <v>5</v>
      </c>
      <c r="E14" s="6">
        <f t="shared" si="0"/>
        <v>84</v>
      </c>
    </row>
    <row r="15" spans="1:14" x14ac:dyDescent="0.25">
      <c r="A15" s="10" t="s">
        <v>782</v>
      </c>
      <c r="B15">
        <v>10</v>
      </c>
      <c r="D15">
        <v>5</v>
      </c>
      <c r="E15" s="6">
        <f t="shared" si="0"/>
        <v>18</v>
      </c>
    </row>
    <row r="16" spans="1:14" x14ac:dyDescent="0.25">
      <c r="A16" s="10" t="s">
        <v>783</v>
      </c>
      <c r="B16">
        <v>10</v>
      </c>
      <c r="D16">
        <v>5</v>
      </c>
      <c r="E16" s="6">
        <f t="shared" si="0"/>
        <v>18</v>
      </c>
    </row>
    <row r="17" spans="1:7" x14ac:dyDescent="0.25">
      <c r="A17" s="10" t="s">
        <v>670</v>
      </c>
    </row>
    <row r="18" spans="1:7" x14ac:dyDescent="0.25">
      <c r="A18" s="10">
        <v>28</v>
      </c>
      <c r="B18" s="10" t="s">
        <v>776</v>
      </c>
      <c r="C18" s="10" t="s">
        <v>777</v>
      </c>
      <c r="D18" s="10" t="s">
        <v>784</v>
      </c>
      <c r="E18" s="10" t="s">
        <v>785</v>
      </c>
      <c r="F18" s="10" t="s">
        <v>778</v>
      </c>
      <c r="G18">
        <v>40</v>
      </c>
    </row>
    <row r="19" spans="1:7" x14ac:dyDescent="0.25">
      <c r="A19" s="10"/>
      <c r="B19" s="10"/>
      <c r="C19" s="10"/>
      <c r="D19" s="10"/>
      <c r="E19" s="10"/>
      <c r="F19" s="10"/>
    </row>
    <row r="20" spans="1:7" x14ac:dyDescent="0.25">
      <c r="B20" s="10"/>
      <c r="C20" s="10"/>
      <c r="D20" s="10"/>
      <c r="E20" s="10"/>
      <c r="F20" s="10"/>
      <c r="G20" s="10"/>
    </row>
    <row r="21" spans="1:7" x14ac:dyDescent="0.25">
      <c r="B21" s="10"/>
      <c r="C21" s="10"/>
      <c r="D21" s="10"/>
      <c r="E21" s="10"/>
      <c r="F21" s="10"/>
    </row>
    <row r="22" spans="1:7" x14ac:dyDescent="0.25">
      <c r="B22" s="10"/>
      <c r="C22" s="10"/>
      <c r="D22" s="10"/>
      <c r="E22" s="10"/>
    </row>
    <row r="24" spans="1:7" x14ac:dyDescent="0.25">
      <c r="A24" s="10" t="s">
        <v>689</v>
      </c>
      <c r="B24" s="10" t="s">
        <v>690</v>
      </c>
    </row>
    <row r="25" spans="1:7" x14ac:dyDescent="0.25">
      <c r="B25" s="10" t="s">
        <v>728</v>
      </c>
    </row>
    <row r="26" spans="1:7" x14ac:dyDescent="0.25">
      <c r="B26" s="10" t="s">
        <v>731</v>
      </c>
      <c r="C26" s="10" t="s">
        <v>734</v>
      </c>
      <c r="D26" s="10" t="s">
        <v>737</v>
      </c>
      <c r="E26" s="10" t="s">
        <v>740</v>
      </c>
    </row>
    <row r="27" spans="1:7" x14ac:dyDescent="0.25">
      <c r="B27" s="10" t="s">
        <v>732</v>
      </c>
      <c r="C27" s="10" t="s">
        <v>735</v>
      </c>
      <c r="D27" s="10" t="s">
        <v>738</v>
      </c>
      <c r="E27" s="10" t="s">
        <v>741</v>
      </c>
    </row>
    <row r="28" spans="1:7" x14ac:dyDescent="0.25">
      <c r="B28" s="10" t="s">
        <v>733</v>
      </c>
      <c r="C28" s="10" t="s">
        <v>736</v>
      </c>
      <c r="D28" s="10" t="s">
        <v>739</v>
      </c>
      <c r="E28" s="73"/>
    </row>
    <row r="29" spans="1:7" x14ac:dyDescent="0.25">
      <c r="B29" s="10"/>
      <c r="D29" s="10"/>
    </row>
    <row r="30" spans="1:7" x14ac:dyDescent="0.25">
      <c r="B30" s="10" t="s">
        <v>927</v>
      </c>
      <c r="G30">
        <f>LENB(B30)</f>
        <v>56</v>
      </c>
    </row>
    <row r="31" spans="1:7" x14ac:dyDescent="0.25">
      <c r="B31" s="10" t="s">
        <v>743</v>
      </c>
      <c r="G31">
        <f>LENB(B31)</f>
        <v>47</v>
      </c>
    </row>
    <row r="32" spans="1:7" x14ac:dyDescent="0.25">
      <c r="A32" s="10" t="s">
        <v>666</v>
      </c>
      <c r="C32" s="10"/>
    </row>
    <row r="33" spans="1:3" x14ac:dyDescent="0.25">
      <c r="B33" s="10" t="s">
        <v>691</v>
      </c>
    </row>
    <row r="35" spans="1:3" x14ac:dyDescent="0.25">
      <c r="A35" s="10" t="s">
        <v>928</v>
      </c>
      <c r="C35" s="10" t="s">
        <v>749</v>
      </c>
    </row>
    <row r="36" spans="1:3" x14ac:dyDescent="0.25">
      <c r="B36" s="10" t="s">
        <v>929</v>
      </c>
    </row>
  </sheetData>
  <phoneticPr fontId="15" type="noConversion"/>
  <pageMargins left="0.7" right="0.7" top="0.75" bottom="0.75" header="0.3" footer="0.3"/>
  <pageSetup paperSize="0" orientation="portrait" horizontalDpi="0" verticalDpi="0" copies="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8"/>
  <sheetViews>
    <sheetView workbookViewId="0">
      <selection activeCell="E8" sqref="E8"/>
    </sheetView>
  </sheetViews>
  <sheetFormatPr defaultRowHeight="14.4" x14ac:dyDescent="0.25"/>
  <cols>
    <col min="2" max="2" width="10.5546875" bestFit="1" customWidth="1"/>
  </cols>
  <sheetData>
    <row r="1" spans="1:6" x14ac:dyDescent="0.25">
      <c r="A1">
        <v>0</v>
      </c>
      <c r="B1" t="s">
        <v>1168</v>
      </c>
      <c r="C1">
        <v>1</v>
      </c>
      <c r="D1" t="s">
        <v>1169</v>
      </c>
      <c r="E1">
        <v>2</v>
      </c>
      <c r="F1" t="s">
        <v>1170</v>
      </c>
    </row>
    <row r="2" spans="1:6" x14ac:dyDescent="0.25">
      <c r="A2">
        <v>3</v>
      </c>
      <c r="B2" t="s">
        <v>1171</v>
      </c>
      <c r="C2">
        <v>4</v>
      </c>
      <c r="D2" t="s">
        <v>1172</v>
      </c>
      <c r="E2">
        <v>5</v>
      </c>
      <c r="F2" t="s">
        <v>1173</v>
      </c>
    </row>
    <row r="3" spans="1:6" x14ac:dyDescent="0.25">
      <c r="A3">
        <v>6</v>
      </c>
      <c r="B3" t="s">
        <v>1174</v>
      </c>
      <c r="C3">
        <v>7</v>
      </c>
      <c r="D3" t="s">
        <v>1175</v>
      </c>
      <c r="E3">
        <v>8</v>
      </c>
      <c r="F3" t="s">
        <v>1176</v>
      </c>
    </row>
    <row r="4" spans="1:6" x14ac:dyDescent="0.25">
      <c r="A4">
        <v>9</v>
      </c>
      <c r="B4" t="s">
        <v>1177</v>
      </c>
      <c r="C4">
        <v>10</v>
      </c>
      <c r="D4" t="s">
        <v>1178</v>
      </c>
      <c r="E4">
        <v>11</v>
      </c>
      <c r="F4" t="s">
        <v>1179</v>
      </c>
    </row>
    <row r="6" spans="1:6" x14ac:dyDescent="0.25">
      <c r="A6" t="s">
        <v>1182</v>
      </c>
      <c r="B6">
        <v>147258369</v>
      </c>
    </row>
    <row r="7" spans="1:6" x14ac:dyDescent="0.25">
      <c r="A7" t="s">
        <v>1181</v>
      </c>
      <c r="B7" t="s">
        <v>1183</v>
      </c>
    </row>
    <row r="8" spans="1:6" x14ac:dyDescent="0.25">
      <c r="A8" t="s">
        <v>1180</v>
      </c>
      <c r="B8" t="s">
        <v>1184</v>
      </c>
    </row>
  </sheetData>
  <phoneticPr fontId="17" type="noConversion"/>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52" sqref="N52"/>
    </sheetView>
  </sheetViews>
  <sheetFormatPr defaultRowHeight="14.4" x14ac:dyDescent="0.25"/>
  <sheetData/>
  <phoneticPr fontId="13" type="noConversion"/>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3" activePane="bottomRight" state="frozen"/>
      <selection pane="topRight"/>
      <selection pane="bottomLeft"/>
      <selection pane="bottomRight" activeCell="L140" sqref="L140"/>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16"/>
      <c r="B1" s="17" t="s">
        <v>339</v>
      </c>
      <c r="C1" s="17" t="s">
        <v>156</v>
      </c>
      <c r="D1" s="17" t="s">
        <v>340</v>
      </c>
      <c r="E1" s="17" t="s">
        <v>304</v>
      </c>
      <c r="F1" s="17" t="s">
        <v>341</v>
      </c>
      <c r="G1" s="17" t="s">
        <v>342</v>
      </c>
      <c r="H1" s="17" t="s">
        <v>343</v>
      </c>
      <c r="I1" s="16"/>
      <c r="J1" s="17" t="s">
        <v>344</v>
      </c>
      <c r="K1" s="17" t="s">
        <v>345</v>
      </c>
      <c r="L1" s="1" t="s">
        <v>346</v>
      </c>
      <c r="M1" s="1" t="s">
        <v>347</v>
      </c>
    </row>
    <row r="2" spans="1:13" x14ac:dyDescent="0.25">
      <c r="A2" s="3">
        <v>43605</v>
      </c>
      <c r="J2">
        <f>SUM(E3:G6)</f>
        <v>185</v>
      </c>
      <c r="K2">
        <f>SUM(H3:H6)</f>
        <v>20</v>
      </c>
      <c r="L2" s="8">
        <f>SUM(J:J)</f>
        <v>7925.5</v>
      </c>
      <c r="M2" s="6">
        <f>SUM(K:K)</f>
        <v>862.5</v>
      </c>
    </row>
    <row r="3" spans="1:13" x14ac:dyDescent="0.25">
      <c r="A3" s="3"/>
      <c r="B3" s="1" t="s">
        <v>348</v>
      </c>
      <c r="C3" s="1"/>
      <c r="D3" s="1"/>
      <c r="E3">
        <v>45</v>
      </c>
      <c r="F3" t="s">
        <v>349</v>
      </c>
      <c r="G3">
        <v>1.5</v>
      </c>
      <c r="H3">
        <v>5</v>
      </c>
    </row>
    <row r="4" spans="1:13" x14ac:dyDescent="0.25">
      <c r="B4" t="s">
        <v>350</v>
      </c>
      <c r="E4">
        <v>40</v>
      </c>
      <c r="F4" t="s">
        <v>349</v>
      </c>
      <c r="G4">
        <v>1.5</v>
      </c>
      <c r="H4">
        <v>5</v>
      </c>
    </row>
    <row r="5" spans="1:13" x14ac:dyDescent="0.25">
      <c r="B5" t="s">
        <v>351</v>
      </c>
      <c r="E5">
        <v>45</v>
      </c>
      <c r="H5">
        <v>5</v>
      </c>
    </row>
    <row r="6" spans="1:13" x14ac:dyDescent="0.25">
      <c r="B6" t="s">
        <v>352</v>
      </c>
      <c r="E6">
        <v>52</v>
      </c>
      <c r="H6">
        <v>5</v>
      </c>
    </row>
    <row r="7" spans="1:13" x14ac:dyDescent="0.25">
      <c r="A7" s="3">
        <v>43606</v>
      </c>
    </row>
    <row r="8" spans="1:13" x14ac:dyDescent="0.25">
      <c r="B8" s="1" t="s">
        <v>353</v>
      </c>
      <c r="C8" s="1"/>
      <c r="D8" s="1"/>
      <c r="E8">
        <v>40</v>
      </c>
      <c r="F8" t="s">
        <v>349</v>
      </c>
      <c r="G8">
        <v>1.5</v>
      </c>
      <c r="H8">
        <v>5</v>
      </c>
      <c r="J8">
        <f>SUM(E8:G11)</f>
        <v>74.5</v>
      </c>
      <c r="K8">
        <f>SUM(H8:H11)</f>
        <v>20</v>
      </c>
    </row>
    <row r="9" spans="1:13" x14ac:dyDescent="0.25">
      <c r="B9" s="1" t="s">
        <v>354</v>
      </c>
      <c r="C9" s="1"/>
      <c r="D9" s="1"/>
      <c r="E9">
        <v>28</v>
      </c>
      <c r="F9" t="s">
        <v>349</v>
      </c>
      <c r="G9">
        <v>1.5</v>
      </c>
      <c r="H9">
        <v>5</v>
      </c>
    </row>
    <row r="10" spans="1:13" x14ac:dyDescent="0.25">
      <c r="F10" t="s">
        <v>349</v>
      </c>
      <c r="G10">
        <v>1.5</v>
      </c>
      <c r="H10">
        <v>5</v>
      </c>
    </row>
    <row r="11" spans="1:13" x14ac:dyDescent="0.25">
      <c r="F11" s="1" t="s">
        <v>355</v>
      </c>
      <c r="G11">
        <v>2</v>
      </c>
      <c r="H11">
        <v>5</v>
      </c>
    </row>
    <row r="13" spans="1:13" x14ac:dyDescent="0.25">
      <c r="A13" s="3">
        <v>43607</v>
      </c>
      <c r="J13">
        <f>SUM(E14:G15)</f>
        <v>40</v>
      </c>
      <c r="K13">
        <f>SUM(H14)</f>
        <v>5</v>
      </c>
    </row>
    <row r="14" spans="1:13" x14ac:dyDescent="0.25">
      <c r="B14" s="1" t="s">
        <v>356</v>
      </c>
      <c r="C14" s="1"/>
      <c r="D14" s="1"/>
      <c r="E14">
        <v>40</v>
      </c>
      <c r="H14">
        <v>5</v>
      </c>
    </row>
    <row r="16" spans="1:13" x14ac:dyDescent="0.25">
      <c r="A16" s="3">
        <v>43608</v>
      </c>
    </row>
    <row r="17" spans="1:11" x14ac:dyDescent="0.25">
      <c r="B17" s="1" t="s">
        <v>357</v>
      </c>
      <c r="C17" s="1"/>
      <c r="D17" s="1"/>
      <c r="E17">
        <v>105</v>
      </c>
      <c r="F17" t="s">
        <v>349</v>
      </c>
      <c r="G17">
        <v>1.5</v>
      </c>
      <c r="H17">
        <v>5</v>
      </c>
      <c r="J17">
        <f>SUM(E17:G21)</f>
        <v>247.5</v>
      </c>
      <c r="K17">
        <f>SUM(H17:H20)</f>
        <v>13</v>
      </c>
    </row>
    <row r="18" spans="1:11" x14ac:dyDescent="0.25">
      <c r="B18" s="1" t="s">
        <v>358</v>
      </c>
      <c r="C18" s="1"/>
      <c r="D18" s="1"/>
      <c r="E18">
        <v>35</v>
      </c>
      <c r="F18" t="s">
        <v>349</v>
      </c>
      <c r="G18">
        <v>1.5</v>
      </c>
      <c r="H18" s="6">
        <v>8</v>
      </c>
    </row>
    <row r="19" spans="1:11" x14ac:dyDescent="0.25">
      <c r="B19" s="1" t="s">
        <v>359</v>
      </c>
      <c r="C19" s="1"/>
      <c r="D19" s="1"/>
    </row>
    <row r="20" spans="1:11" x14ac:dyDescent="0.25">
      <c r="B20" s="1" t="s">
        <v>360</v>
      </c>
      <c r="C20" s="1"/>
      <c r="D20" s="1"/>
      <c r="E20">
        <v>53</v>
      </c>
      <c r="F20" t="s">
        <v>349</v>
      </c>
      <c r="G20">
        <v>1.5</v>
      </c>
      <c r="H20">
        <v>0</v>
      </c>
    </row>
    <row r="21" spans="1:11" x14ac:dyDescent="0.25">
      <c r="B21" s="1" t="s">
        <v>361</v>
      </c>
      <c r="C21" s="1"/>
      <c r="D21" s="1"/>
      <c r="E21">
        <v>50</v>
      </c>
    </row>
    <row r="23" spans="1:11" x14ac:dyDescent="0.25">
      <c r="A23" s="3">
        <v>43609</v>
      </c>
    </row>
    <row r="24" spans="1:11" x14ac:dyDescent="0.25">
      <c r="B24" s="1" t="s">
        <v>362</v>
      </c>
      <c r="C24" s="1"/>
      <c r="D24" s="1"/>
      <c r="E24">
        <v>33</v>
      </c>
      <c r="H24">
        <v>5</v>
      </c>
      <c r="J24">
        <f>SUM(E24:G30)</f>
        <v>339</v>
      </c>
      <c r="K24">
        <f>SUM(H24:H30)</f>
        <v>35</v>
      </c>
    </row>
    <row r="25" spans="1:11" x14ac:dyDescent="0.25">
      <c r="B25" s="1" t="s">
        <v>363</v>
      </c>
      <c r="C25" s="1"/>
      <c r="D25" s="1"/>
      <c r="E25">
        <v>33</v>
      </c>
      <c r="H25">
        <v>5</v>
      </c>
    </row>
    <row r="26" spans="1:11" x14ac:dyDescent="0.25">
      <c r="B26" s="1" t="s">
        <v>364</v>
      </c>
      <c r="C26" s="1"/>
      <c r="D26" s="1"/>
      <c r="E26">
        <v>105</v>
      </c>
      <c r="F26" t="s">
        <v>349</v>
      </c>
      <c r="G26">
        <v>1.5</v>
      </c>
      <c r="H26">
        <v>5</v>
      </c>
    </row>
    <row r="27" spans="1:11" x14ac:dyDescent="0.25">
      <c r="B27" s="1" t="s">
        <v>365</v>
      </c>
      <c r="C27" s="1"/>
      <c r="D27" s="1"/>
      <c r="E27">
        <v>105</v>
      </c>
      <c r="F27" t="s">
        <v>349</v>
      </c>
      <c r="G27">
        <v>1.5</v>
      </c>
      <c r="H27">
        <v>5</v>
      </c>
    </row>
    <row r="28" spans="1:11" x14ac:dyDescent="0.25">
      <c r="B28" s="1" t="s">
        <v>366</v>
      </c>
      <c r="C28" s="1"/>
      <c r="D28" s="1"/>
      <c r="E28">
        <v>5</v>
      </c>
      <c r="H28">
        <v>5</v>
      </c>
    </row>
    <row r="29" spans="1:11" x14ac:dyDescent="0.25">
      <c r="B29" s="1" t="s">
        <v>367</v>
      </c>
      <c r="C29" s="1"/>
      <c r="D29" s="1"/>
      <c r="E29">
        <v>40</v>
      </c>
      <c r="H29">
        <v>5</v>
      </c>
    </row>
    <row r="30" spans="1:11" x14ac:dyDescent="0.25">
      <c r="B30" s="1" t="s">
        <v>368</v>
      </c>
      <c r="C30" s="1"/>
      <c r="D30" s="1"/>
      <c r="E30">
        <v>15</v>
      </c>
      <c r="H30">
        <v>5</v>
      </c>
    </row>
    <row r="31" spans="1:11" x14ac:dyDescent="0.25">
      <c r="A31" s="3">
        <v>43610</v>
      </c>
    </row>
    <row r="32" spans="1:11" x14ac:dyDescent="0.25">
      <c r="B32" t="s">
        <v>369</v>
      </c>
      <c r="E32">
        <v>28</v>
      </c>
      <c r="F32" t="s">
        <v>349</v>
      </c>
      <c r="G32">
        <v>0</v>
      </c>
      <c r="H32">
        <v>5</v>
      </c>
      <c r="J32">
        <f>SUM(E32:E34)</f>
        <v>76</v>
      </c>
      <c r="K32">
        <f>SUM(H32:H33)</f>
        <v>10</v>
      </c>
    </row>
    <row r="33" spans="1:12" x14ac:dyDescent="0.25">
      <c r="B33" s="1" t="s">
        <v>370</v>
      </c>
      <c r="C33" s="1"/>
      <c r="D33" s="1"/>
      <c r="E33">
        <v>33</v>
      </c>
      <c r="F33" t="s">
        <v>349</v>
      </c>
      <c r="G33">
        <v>0</v>
      </c>
      <c r="H33">
        <v>5</v>
      </c>
    </row>
    <row r="34" spans="1:12" x14ac:dyDescent="0.25">
      <c r="B34" s="1" t="s">
        <v>371</v>
      </c>
      <c r="C34" s="1"/>
      <c r="D34" s="1"/>
      <c r="E34">
        <v>15</v>
      </c>
    </row>
    <row r="35" spans="1:12" x14ac:dyDescent="0.25">
      <c r="A35" s="3">
        <v>43611</v>
      </c>
      <c r="J35">
        <f>SUM(E36:E44)</f>
        <v>230</v>
      </c>
      <c r="K35">
        <f>SUM(H36:H44)</f>
        <v>35</v>
      </c>
    </row>
    <row r="36" spans="1:12" x14ac:dyDescent="0.25">
      <c r="B36" t="s">
        <v>372</v>
      </c>
      <c r="E36">
        <v>35</v>
      </c>
      <c r="F36" t="s">
        <v>349</v>
      </c>
      <c r="G36">
        <v>0</v>
      </c>
      <c r="H36">
        <v>5</v>
      </c>
    </row>
    <row r="37" spans="1:12" x14ac:dyDescent="0.25">
      <c r="B37" s="11" t="s">
        <v>373</v>
      </c>
      <c r="C37" s="11"/>
      <c r="D37" s="11"/>
      <c r="E37" s="11">
        <v>35</v>
      </c>
      <c r="F37" t="s">
        <v>349</v>
      </c>
      <c r="G37">
        <v>0</v>
      </c>
      <c r="H37">
        <v>5</v>
      </c>
      <c r="I37" s="11"/>
      <c r="J37" s="11"/>
      <c r="K37" s="11"/>
      <c r="L37" s="11" t="s">
        <v>374</v>
      </c>
    </row>
    <row r="39" spans="1:12" x14ac:dyDescent="0.25">
      <c r="A39" s="3">
        <v>43612</v>
      </c>
    </row>
    <row r="40" spans="1:12" x14ac:dyDescent="0.25">
      <c r="B40" s="1" t="s">
        <v>375</v>
      </c>
      <c r="C40" s="1"/>
      <c r="D40" s="1"/>
      <c r="F40" t="s">
        <v>349</v>
      </c>
      <c r="G40">
        <v>0</v>
      </c>
      <c r="H40">
        <v>5</v>
      </c>
      <c r="J40">
        <v>40</v>
      </c>
      <c r="L40" s="1" t="s">
        <v>376</v>
      </c>
    </row>
    <row r="41" spans="1:12" x14ac:dyDescent="0.25">
      <c r="B41" s="1" t="s">
        <v>377</v>
      </c>
      <c r="C41" s="1"/>
      <c r="D41" s="1"/>
      <c r="E41">
        <v>30</v>
      </c>
      <c r="F41" t="s">
        <v>349</v>
      </c>
      <c r="G41">
        <v>0</v>
      </c>
      <c r="H41">
        <v>5</v>
      </c>
    </row>
    <row r="42" spans="1:12" x14ac:dyDescent="0.25">
      <c r="B42" t="s">
        <v>378</v>
      </c>
      <c r="E42">
        <v>65</v>
      </c>
      <c r="F42" t="s">
        <v>349</v>
      </c>
      <c r="G42">
        <v>0</v>
      </c>
      <c r="H42">
        <v>5</v>
      </c>
    </row>
    <row r="43" spans="1:12" x14ac:dyDescent="0.25">
      <c r="B43" s="18" t="s">
        <v>379</v>
      </c>
      <c r="C43" s="18"/>
      <c r="D43" s="18"/>
      <c r="E43">
        <v>35</v>
      </c>
      <c r="F43" t="s">
        <v>349</v>
      </c>
      <c r="G43">
        <v>0</v>
      </c>
      <c r="H43">
        <v>5</v>
      </c>
    </row>
    <row r="44" spans="1:12" x14ac:dyDescent="0.25">
      <c r="B44" t="s">
        <v>380</v>
      </c>
      <c r="E44">
        <v>30</v>
      </c>
      <c r="F44" t="s">
        <v>349</v>
      </c>
      <c r="G44">
        <v>0</v>
      </c>
      <c r="H44">
        <v>5</v>
      </c>
    </row>
    <row r="46" spans="1:12" x14ac:dyDescent="0.25">
      <c r="A46" s="3">
        <v>43613</v>
      </c>
      <c r="J46">
        <f>SUM(E47:E52)</f>
        <v>247</v>
      </c>
      <c r="K46">
        <f>SUM(H47:H52)</f>
        <v>30</v>
      </c>
    </row>
    <row r="47" spans="1:12" x14ac:dyDescent="0.25">
      <c r="B47" t="s">
        <v>381</v>
      </c>
      <c r="E47">
        <v>66</v>
      </c>
      <c r="F47" t="s">
        <v>349</v>
      </c>
      <c r="G47">
        <v>0</v>
      </c>
      <c r="H47">
        <v>5</v>
      </c>
    </row>
    <row r="48" spans="1:12" x14ac:dyDescent="0.25">
      <c r="B48" t="s">
        <v>382</v>
      </c>
      <c r="E48">
        <v>35</v>
      </c>
      <c r="F48" t="s">
        <v>349</v>
      </c>
      <c r="G48">
        <v>0</v>
      </c>
      <c r="H48">
        <v>5</v>
      </c>
    </row>
    <row r="49" spans="1:11" x14ac:dyDescent="0.25">
      <c r="B49" t="s">
        <v>383</v>
      </c>
      <c r="E49">
        <v>33</v>
      </c>
      <c r="F49" t="s">
        <v>349</v>
      </c>
      <c r="G49">
        <v>0</v>
      </c>
      <c r="H49">
        <v>5</v>
      </c>
    </row>
    <row r="50" spans="1:11" x14ac:dyDescent="0.25">
      <c r="B50" t="s">
        <v>384</v>
      </c>
      <c r="E50">
        <v>40</v>
      </c>
      <c r="F50" t="s">
        <v>349</v>
      </c>
      <c r="G50">
        <v>0</v>
      </c>
      <c r="H50">
        <v>5</v>
      </c>
    </row>
    <row r="51" spans="1:11" x14ac:dyDescent="0.25">
      <c r="B51" s="1" t="s">
        <v>383</v>
      </c>
      <c r="C51" s="1"/>
      <c r="D51" s="1"/>
      <c r="E51">
        <v>33</v>
      </c>
      <c r="F51" t="s">
        <v>349</v>
      </c>
      <c r="G51">
        <v>0</v>
      </c>
      <c r="H51">
        <v>5</v>
      </c>
    </row>
    <row r="52" spans="1:11" x14ac:dyDescent="0.25">
      <c r="B52" s="1" t="s">
        <v>385</v>
      </c>
      <c r="C52" s="1"/>
      <c r="D52" s="1"/>
      <c r="E52">
        <v>40</v>
      </c>
      <c r="F52" t="s">
        <v>349</v>
      </c>
      <c r="G52">
        <v>0</v>
      </c>
      <c r="H52">
        <v>5</v>
      </c>
    </row>
    <row r="54" spans="1:11" x14ac:dyDescent="0.25">
      <c r="A54" s="3">
        <v>43614</v>
      </c>
      <c r="J54">
        <f>SUM(E55)</f>
        <v>45</v>
      </c>
      <c r="K54">
        <f>SUM(H55)</f>
        <v>5</v>
      </c>
    </row>
    <row r="55" spans="1:11" x14ac:dyDescent="0.25">
      <c r="B55" s="1" t="s">
        <v>386</v>
      </c>
      <c r="C55" s="1"/>
      <c r="D55" s="1"/>
      <c r="E55">
        <v>45</v>
      </c>
      <c r="F55" t="s">
        <v>349</v>
      </c>
      <c r="G55">
        <v>0</v>
      </c>
      <c r="H55">
        <v>5</v>
      </c>
    </row>
    <row r="57" spans="1:11" x14ac:dyDescent="0.25">
      <c r="A57" s="3">
        <v>43616</v>
      </c>
      <c r="J57">
        <f>SUM(E58)</f>
        <v>80</v>
      </c>
      <c r="K57">
        <f>SUM(H58)</f>
        <v>5</v>
      </c>
    </row>
    <row r="58" spans="1:11" x14ac:dyDescent="0.25">
      <c r="B58" s="1" t="s">
        <v>387</v>
      </c>
      <c r="C58" s="1"/>
      <c r="D58" s="1"/>
      <c r="E58">
        <v>80</v>
      </c>
      <c r="F58" t="s">
        <v>349</v>
      </c>
      <c r="G58">
        <v>0</v>
      </c>
      <c r="H58">
        <v>5</v>
      </c>
    </row>
    <row r="60" spans="1:11" x14ac:dyDescent="0.25">
      <c r="A60" s="3">
        <v>43619</v>
      </c>
      <c r="J60">
        <f>SUM(E61)</f>
        <v>120</v>
      </c>
      <c r="K60">
        <f>SUM(H61)</f>
        <v>5</v>
      </c>
    </row>
    <row r="61" spans="1:11" x14ac:dyDescent="0.25">
      <c r="B61" t="s">
        <v>388</v>
      </c>
      <c r="E61">
        <v>120</v>
      </c>
      <c r="F61" t="s">
        <v>349</v>
      </c>
      <c r="G61">
        <v>0</v>
      </c>
      <c r="H61">
        <v>5</v>
      </c>
    </row>
    <row r="62" spans="1:11" x14ac:dyDescent="0.25">
      <c r="A62" s="3">
        <v>43620</v>
      </c>
      <c r="J62">
        <f>SUM(E63:E68)</f>
        <v>36</v>
      </c>
      <c r="K62">
        <f>SUM(H63:H66)</f>
        <v>10</v>
      </c>
    </row>
    <row r="63" spans="1:11" x14ac:dyDescent="0.25">
      <c r="B63" s="1" t="s">
        <v>389</v>
      </c>
      <c r="C63" s="1"/>
      <c r="D63" s="1"/>
      <c r="E63">
        <v>4</v>
      </c>
      <c r="G63">
        <v>0</v>
      </c>
      <c r="H63">
        <v>5</v>
      </c>
    </row>
    <row r="65" spans="1:11" x14ac:dyDescent="0.25">
      <c r="B65" s="1" t="s">
        <v>390</v>
      </c>
      <c r="C65" s="1"/>
      <c r="D65" s="1"/>
      <c r="E65">
        <v>70</v>
      </c>
      <c r="G65">
        <v>0</v>
      </c>
      <c r="H65">
        <v>5</v>
      </c>
    </row>
    <row r="66" spans="1:11" x14ac:dyDescent="0.25">
      <c r="E66">
        <v>30</v>
      </c>
      <c r="G66">
        <v>0</v>
      </c>
    </row>
    <row r="67" spans="1:11" x14ac:dyDescent="0.25">
      <c r="B67" s="1" t="s">
        <v>391</v>
      </c>
      <c r="C67" s="1"/>
      <c r="D67" s="1"/>
      <c r="E67">
        <v>-33</v>
      </c>
      <c r="G67">
        <v>0</v>
      </c>
    </row>
    <row r="68" spans="1:11" x14ac:dyDescent="0.25">
      <c r="B68" s="1" t="s">
        <v>391</v>
      </c>
      <c r="C68" s="1"/>
      <c r="D68" s="1"/>
      <c r="E68">
        <v>-35</v>
      </c>
      <c r="G68">
        <v>0</v>
      </c>
    </row>
    <row r="69" spans="1:11" x14ac:dyDescent="0.25">
      <c r="A69" s="3">
        <v>43626</v>
      </c>
      <c r="J69">
        <v>25</v>
      </c>
      <c r="K69">
        <v>5</v>
      </c>
    </row>
    <row r="70" spans="1:11" x14ac:dyDescent="0.25">
      <c r="B70" s="1" t="s">
        <v>392</v>
      </c>
      <c r="C70" s="1"/>
      <c r="D70" s="1"/>
      <c r="E70">
        <v>25</v>
      </c>
      <c r="H70">
        <v>5</v>
      </c>
    </row>
    <row r="71" spans="1:11" x14ac:dyDescent="0.25">
      <c r="A71" s="3">
        <v>43627</v>
      </c>
      <c r="B71" s="1"/>
      <c r="C71" s="1"/>
      <c r="D71" s="1"/>
      <c r="J71">
        <f>SUM(E72:E79)</f>
        <v>327</v>
      </c>
      <c r="K71">
        <f>SUM(H72:H74)</f>
        <v>15</v>
      </c>
    </row>
    <row r="72" spans="1:11" x14ac:dyDescent="0.25">
      <c r="B72" s="1" t="s">
        <v>393</v>
      </c>
      <c r="C72" s="1"/>
      <c r="D72" s="1"/>
      <c r="E72">
        <v>35</v>
      </c>
      <c r="H72">
        <v>5</v>
      </c>
    </row>
    <row r="73" spans="1:11" x14ac:dyDescent="0.25">
      <c r="B73" s="1" t="s">
        <v>394</v>
      </c>
      <c r="C73" s="1"/>
      <c r="D73" s="1"/>
      <c r="E73">
        <v>33</v>
      </c>
      <c r="H73">
        <v>5</v>
      </c>
    </row>
    <row r="74" spans="1:11" x14ac:dyDescent="0.25">
      <c r="B74" s="1" t="s">
        <v>395</v>
      </c>
      <c r="C74" s="1"/>
      <c r="D74" s="1"/>
      <c r="E74">
        <v>40</v>
      </c>
      <c r="H74">
        <v>5</v>
      </c>
    </row>
    <row r="75" spans="1:11" x14ac:dyDescent="0.25">
      <c r="B75" s="1" t="s">
        <v>396</v>
      </c>
      <c r="C75" s="1"/>
      <c r="D75" s="1"/>
      <c r="E75">
        <v>33</v>
      </c>
    </row>
    <row r="76" spans="1:11" x14ac:dyDescent="0.25">
      <c r="B76" s="1" t="s">
        <v>397</v>
      </c>
      <c r="C76" s="1"/>
      <c r="D76" s="1"/>
      <c r="E76">
        <v>33</v>
      </c>
    </row>
    <row r="77" spans="1:11" x14ac:dyDescent="0.25">
      <c r="B77" s="1" t="s">
        <v>398</v>
      </c>
      <c r="C77" s="1"/>
      <c r="D77" s="1"/>
      <c r="E77">
        <v>33</v>
      </c>
    </row>
    <row r="78" spans="1:11" x14ac:dyDescent="0.25">
      <c r="B78" s="1" t="s">
        <v>399</v>
      </c>
      <c r="C78" s="1"/>
      <c r="D78" s="1"/>
      <c r="E78">
        <v>80</v>
      </c>
    </row>
    <row r="79" spans="1:11" x14ac:dyDescent="0.25">
      <c r="B79" s="1" t="s">
        <v>400</v>
      </c>
      <c r="C79" s="1"/>
      <c r="D79" s="1"/>
      <c r="E79">
        <v>40</v>
      </c>
    </row>
    <row r="80" spans="1:11" x14ac:dyDescent="0.25">
      <c r="A80" s="3">
        <v>43628</v>
      </c>
      <c r="J80">
        <f>SUM(E81:E83)</f>
        <v>100</v>
      </c>
      <c r="K80">
        <f>SUM(H81)</f>
        <v>5</v>
      </c>
    </row>
    <row r="81" spans="1:11" x14ac:dyDescent="0.25">
      <c r="B81" s="1" t="s">
        <v>401</v>
      </c>
      <c r="C81" s="1"/>
      <c r="D81" s="1"/>
      <c r="E81">
        <v>35</v>
      </c>
      <c r="H81">
        <v>5</v>
      </c>
    </row>
    <row r="82" spans="1:11" x14ac:dyDescent="0.25">
      <c r="B82" s="1" t="s">
        <v>402</v>
      </c>
      <c r="C82" s="1"/>
      <c r="D82" s="1"/>
      <c r="E82">
        <v>30</v>
      </c>
    </row>
    <row r="83" spans="1:11" x14ac:dyDescent="0.25">
      <c r="B83" s="1" t="s">
        <v>403</v>
      </c>
      <c r="C83" s="1"/>
      <c r="D83" s="1"/>
      <c r="E83">
        <v>35</v>
      </c>
    </row>
    <row r="84" spans="1:11" x14ac:dyDescent="0.25">
      <c r="A84" s="3">
        <v>43629</v>
      </c>
      <c r="J84">
        <f>SUM(E85:E86)</f>
        <v>43</v>
      </c>
      <c r="K84">
        <f>SUM(H85:H86)</f>
        <v>10</v>
      </c>
    </row>
    <row r="85" spans="1:11" x14ac:dyDescent="0.25">
      <c r="B85" t="s">
        <v>404</v>
      </c>
      <c r="E85">
        <v>40</v>
      </c>
      <c r="H85">
        <v>5</v>
      </c>
    </row>
    <row r="86" spans="1:11" x14ac:dyDescent="0.25">
      <c r="B86" s="1" t="s">
        <v>405</v>
      </c>
      <c r="C86" s="1"/>
      <c r="D86" s="1"/>
      <c r="E86">
        <v>3</v>
      </c>
      <c r="H86">
        <v>5</v>
      </c>
    </row>
    <row r="89" spans="1:11" x14ac:dyDescent="0.25">
      <c r="A89" s="3">
        <v>43632</v>
      </c>
    </row>
    <row r="90" spans="1:11" x14ac:dyDescent="0.25">
      <c r="B90" s="1" t="s">
        <v>406</v>
      </c>
      <c r="C90" s="1"/>
      <c r="D90" s="1"/>
      <c r="E90">
        <v>30</v>
      </c>
      <c r="H90">
        <v>5</v>
      </c>
      <c r="J90">
        <f>SUM(E90:E93)</f>
        <v>150</v>
      </c>
      <c r="K90">
        <f>SUM(H90:H93)</f>
        <v>15</v>
      </c>
    </row>
    <row r="91" spans="1:11" x14ac:dyDescent="0.25">
      <c r="B91" s="1" t="s">
        <v>407</v>
      </c>
      <c r="C91" s="1"/>
      <c r="D91" s="1"/>
      <c r="E91">
        <v>43</v>
      </c>
      <c r="H91">
        <v>5</v>
      </c>
    </row>
    <row r="92" spans="1:11" x14ac:dyDescent="0.25">
      <c r="B92" s="1" t="s">
        <v>408</v>
      </c>
      <c r="C92" s="1"/>
      <c r="D92" s="1"/>
      <c r="E92">
        <v>42</v>
      </c>
    </row>
    <row r="93" spans="1:11" x14ac:dyDescent="0.25">
      <c r="B93" s="1" t="s">
        <v>409</v>
      </c>
      <c r="C93" s="1"/>
      <c r="D93" s="1"/>
      <c r="E93">
        <v>35</v>
      </c>
      <c r="H93">
        <v>5</v>
      </c>
    </row>
    <row r="95" spans="1:11" x14ac:dyDescent="0.25">
      <c r="A95" s="3">
        <v>43634</v>
      </c>
      <c r="J95">
        <f>SUM(E96:E102)</f>
        <v>218</v>
      </c>
      <c r="K95">
        <f>SUM(H96:H102)</f>
        <v>10</v>
      </c>
    </row>
    <row r="96" spans="1:11" x14ac:dyDescent="0.25">
      <c r="B96" s="19" t="s">
        <v>410</v>
      </c>
      <c r="C96" s="19"/>
      <c r="D96" s="19"/>
      <c r="E96">
        <v>33</v>
      </c>
      <c r="H96">
        <v>5</v>
      </c>
    </row>
    <row r="97" spans="1:12" x14ac:dyDescent="0.25">
      <c r="B97" s="19" t="s">
        <v>411</v>
      </c>
      <c r="C97" s="19"/>
      <c r="D97" s="19"/>
      <c r="E97">
        <v>35</v>
      </c>
    </row>
    <row r="98" spans="1:12" x14ac:dyDescent="0.25">
      <c r="B98" s="1" t="s">
        <v>412</v>
      </c>
      <c r="C98" s="1"/>
      <c r="D98" s="1"/>
      <c r="E98">
        <v>20</v>
      </c>
      <c r="L98" s="1" t="s">
        <v>413</v>
      </c>
    </row>
    <row r="99" spans="1:12" x14ac:dyDescent="0.25">
      <c r="B99" s="1" t="s">
        <v>414</v>
      </c>
      <c r="C99" s="1"/>
      <c r="D99" s="1"/>
      <c r="E99">
        <v>35</v>
      </c>
    </row>
    <row r="100" spans="1:12" x14ac:dyDescent="0.25">
      <c r="B100" s="19" t="s">
        <v>415</v>
      </c>
      <c r="C100" s="19"/>
      <c r="D100" s="19"/>
      <c r="E100">
        <v>20</v>
      </c>
      <c r="L100" s="1" t="s">
        <v>416</v>
      </c>
    </row>
    <row r="101" spans="1:12" x14ac:dyDescent="0.25">
      <c r="B101" s="19" t="s">
        <v>411</v>
      </c>
      <c r="C101" s="19"/>
      <c r="D101" s="19"/>
      <c r="E101">
        <v>35</v>
      </c>
    </row>
    <row r="102" spans="1:12" x14ac:dyDescent="0.25">
      <c r="B102" s="1" t="s">
        <v>417</v>
      </c>
      <c r="C102" s="1"/>
      <c r="D102" s="1"/>
      <c r="E102">
        <v>40</v>
      </c>
      <c r="H102">
        <v>5</v>
      </c>
    </row>
    <row r="103" spans="1:12" x14ac:dyDescent="0.25">
      <c r="A103" s="4" t="s">
        <v>418</v>
      </c>
    </row>
    <row r="104" spans="1:12" x14ac:dyDescent="0.25">
      <c r="B104" s="20" t="s">
        <v>419</v>
      </c>
      <c r="C104" s="20"/>
      <c r="D104" s="20"/>
      <c r="E104">
        <v>35</v>
      </c>
      <c r="H104">
        <v>5</v>
      </c>
      <c r="L104" s="1" t="s">
        <v>420</v>
      </c>
    </row>
    <row r="106" spans="1:12" x14ac:dyDescent="0.25">
      <c r="A106" s="3">
        <v>43635</v>
      </c>
      <c r="J106">
        <f>SUM(E107:E109)</f>
        <v>121</v>
      </c>
      <c r="K106">
        <f>SUM(H107:H109)</f>
        <v>15</v>
      </c>
    </row>
    <row r="107" spans="1:12" x14ac:dyDescent="0.25">
      <c r="B107" s="1" t="s">
        <v>421</v>
      </c>
      <c r="C107" s="1"/>
      <c r="D107" s="1"/>
      <c r="E107">
        <v>35</v>
      </c>
      <c r="H107">
        <v>5</v>
      </c>
    </row>
    <row r="108" spans="1:12" x14ac:dyDescent="0.25">
      <c r="B108" s="1" t="s">
        <v>422</v>
      </c>
      <c r="C108" s="1"/>
      <c r="D108" s="1"/>
      <c r="E108">
        <v>43</v>
      </c>
      <c r="H108">
        <v>5</v>
      </c>
    </row>
    <row r="109" spans="1:12" x14ac:dyDescent="0.25">
      <c r="B109" s="1" t="s">
        <v>423</v>
      </c>
      <c r="C109" s="1"/>
      <c r="D109" s="1"/>
      <c r="E109">
        <v>43</v>
      </c>
      <c r="H109">
        <v>5</v>
      </c>
    </row>
    <row r="110" spans="1:12" x14ac:dyDescent="0.25">
      <c r="A110" s="3">
        <v>43636</v>
      </c>
      <c r="J110">
        <f>SUM(E111)</f>
        <v>35</v>
      </c>
      <c r="K110">
        <f>SUM(H111)</f>
        <v>5</v>
      </c>
    </row>
    <row r="111" spans="1:12" x14ac:dyDescent="0.25">
      <c r="B111" s="1" t="s">
        <v>424</v>
      </c>
      <c r="C111" s="1"/>
      <c r="D111" s="1"/>
      <c r="E111">
        <v>35</v>
      </c>
      <c r="H111">
        <v>5</v>
      </c>
    </row>
    <row r="113" spans="1:12" x14ac:dyDescent="0.25">
      <c r="A113" s="3">
        <v>43637</v>
      </c>
      <c r="J113">
        <f>SUM(E115:E120)</f>
        <v>162</v>
      </c>
      <c r="K113">
        <v>5</v>
      </c>
    </row>
    <row r="114" spans="1:12" x14ac:dyDescent="0.25">
      <c r="B114" s="1"/>
      <c r="C114" s="1"/>
      <c r="D114" s="1"/>
    </row>
    <row r="115" spans="1:12" x14ac:dyDescent="0.25">
      <c r="B115" s="1" t="s">
        <v>425</v>
      </c>
      <c r="C115" s="1"/>
      <c r="D115" s="1"/>
      <c r="E115">
        <v>35</v>
      </c>
      <c r="H115">
        <v>5</v>
      </c>
    </row>
    <row r="116" spans="1:12" x14ac:dyDescent="0.25">
      <c r="B116" s="8" t="s">
        <v>426</v>
      </c>
      <c r="C116" s="8"/>
      <c r="D116" s="8"/>
      <c r="E116">
        <v>40</v>
      </c>
      <c r="H116">
        <v>5</v>
      </c>
    </row>
    <row r="117" spans="1:12" x14ac:dyDescent="0.25">
      <c r="B117" s="21" t="s">
        <v>427</v>
      </c>
      <c r="C117" s="22"/>
      <c r="D117" s="22"/>
      <c r="E117">
        <v>28</v>
      </c>
    </row>
    <row r="118" spans="1:12" x14ac:dyDescent="0.25">
      <c r="B118" s="23" t="s">
        <v>428</v>
      </c>
      <c r="C118" s="22"/>
      <c r="D118" s="22"/>
      <c r="E118">
        <v>25</v>
      </c>
    </row>
    <row r="119" spans="1:12" x14ac:dyDescent="0.25">
      <c r="B119" s="23" t="s">
        <v>429</v>
      </c>
      <c r="C119" s="22"/>
      <c r="D119" s="22"/>
      <c r="E119">
        <v>28</v>
      </c>
    </row>
    <row r="120" spans="1:12" x14ac:dyDescent="0.25">
      <c r="B120" s="23" t="s">
        <v>430</v>
      </c>
      <c r="C120" s="22"/>
      <c r="D120" s="22"/>
      <c r="E120">
        <v>6</v>
      </c>
    </row>
    <row r="121" spans="1:12" x14ac:dyDescent="0.25">
      <c r="B121" s="23"/>
      <c r="C121" s="22"/>
      <c r="D121" s="22"/>
      <c r="J121">
        <f>SUM(E122:E123)</f>
        <v>80</v>
      </c>
    </row>
    <row r="122" spans="1:12" x14ac:dyDescent="0.25">
      <c r="B122" s="24" t="s">
        <v>431</v>
      </c>
      <c r="C122" s="25"/>
      <c r="D122" s="25"/>
      <c r="E122">
        <v>40</v>
      </c>
      <c r="H122">
        <v>5</v>
      </c>
      <c r="L122" s="1" t="s">
        <v>420</v>
      </c>
    </row>
    <row r="123" spans="1:12" x14ac:dyDescent="0.25">
      <c r="B123" s="20" t="s">
        <v>432</v>
      </c>
      <c r="C123" s="20"/>
      <c r="D123" s="20"/>
      <c r="E123">
        <v>40</v>
      </c>
      <c r="H123">
        <v>5</v>
      </c>
      <c r="L123" s="1" t="s">
        <v>433</v>
      </c>
    </row>
    <row r="124" spans="1:12" x14ac:dyDescent="0.25">
      <c r="A124" s="3">
        <v>43638</v>
      </c>
      <c r="J124">
        <f>SUM(E125:E126)</f>
        <v>62</v>
      </c>
    </row>
    <row r="125" spans="1:12" x14ac:dyDescent="0.25">
      <c r="B125" s="1" t="s">
        <v>434</v>
      </c>
      <c r="C125" s="1"/>
      <c r="D125" s="1"/>
      <c r="E125">
        <v>42</v>
      </c>
      <c r="H125">
        <v>5</v>
      </c>
    </row>
    <row r="126" spans="1:12" x14ac:dyDescent="0.25">
      <c r="B126" s="26" t="s">
        <v>435</v>
      </c>
      <c r="C126" s="26"/>
      <c r="D126" s="26"/>
      <c r="E126">
        <v>20</v>
      </c>
      <c r="H126">
        <v>5</v>
      </c>
      <c r="L126" s="1"/>
    </row>
    <row r="127" spans="1:12" x14ac:dyDescent="0.25">
      <c r="B127" s="20" t="s">
        <v>436</v>
      </c>
      <c r="C127" s="20"/>
      <c r="D127" s="20"/>
      <c r="J127">
        <v>76</v>
      </c>
      <c r="L127" s="1" t="s">
        <v>420</v>
      </c>
    </row>
    <row r="128" spans="1:12" x14ac:dyDescent="0.25">
      <c r="A128" s="3">
        <v>43639</v>
      </c>
      <c r="J128">
        <f>SUM(E129:E131)</f>
        <v>78</v>
      </c>
    </row>
    <row r="129" spans="1:12" x14ac:dyDescent="0.25">
      <c r="B129" t="s">
        <v>437</v>
      </c>
      <c r="E129">
        <v>35</v>
      </c>
      <c r="H129">
        <v>5</v>
      </c>
    </row>
    <row r="130" spans="1:12" x14ac:dyDescent="0.25">
      <c r="B130" t="s">
        <v>438</v>
      </c>
      <c r="E130">
        <v>43</v>
      </c>
      <c r="H130">
        <v>5</v>
      </c>
    </row>
    <row r="132" spans="1:12" x14ac:dyDescent="0.25">
      <c r="A132" s="3">
        <v>43642</v>
      </c>
      <c r="J132">
        <f>SUM(E133:E148)</f>
        <v>416</v>
      </c>
      <c r="K132">
        <f>SUM(I143:I145)</f>
        <v>0</v>
      </c>
    </row>
    <row r="133" spans="1:12" x14ac:dyDescent="0.25">
      <c r="B133" s="27" t="s">
        <v>439</v>
      </c>
      <c r="C133" s="28"/>
      <c r="D133" s="28"/>
      <c r="E133">
        <v>20</v>
      </c>
    </row>
    <row r="134" spans="1:12" x14ac:dyDescent="0.25">
      <c r="B134" s="29" t="s">
        <v>440</v>
      </c>
      <c r="C134" s="22"/>
      <c r="D134" s="22"/>
      <c r="E134">
        <v>150</v>
      </c>
    </row>
    <row r="135" spans="1:12" x14ac:dyDescent="0.25">
      <c r="B135" s="29" t="s">
        <v>258</v>
      </c>
      <c r="C135" s="22"/>
      <c r="D135" s="22"/>
      <c r="E135">
        <v>7</v>
      </c>
    </row>
    <row r="136" spans="1:12" x14ac:dyDescent="0.25">
      <c r="B136" s="29" t="s">
        <v>259</v>
      </c>
      <c r="C136" s="22"/>
      <c r="D136" s="22"/>
      <c r="E136">
        <v>2</v>
      </c>
    </row>
    <row r="137" spans="1:12" x14ac:dyDescent="0.25">
      <c r="B137" s="29" t="s">
        <v>441</v>
      </c>
      <c r="C137" s="22"/>
      <c r="D137" s="22"/>
      <c r="E137">
        <v>63</v>
      </c>
    </row>
    <row r="138" spans="1:12" x14ac:dyDescent="0.25">
      <c r="B138" s="29" t="s">
        <v>442</v>
      </c>
      <c r="C138" s="22"/>
      <c r="D138" s="22"/>
      <c r="E138">
        <v>30</v>
      </c>
    </row>
    <row r="139" spans="1:12" x14ac:dyDescent="0.25">
      <c r="B139" s="29" t="s">
        <v>262</v>
      </c>
      <c r="C139" s="22"/>
      <c r="D139" s="22"/>
      <c r="E139">
        <v>20</v>
      </c>
    </row>
    <row r="140" spans="1:12" x14ac:dyDescent="0.25">
      <c r="B140" s="29" t="s">
        <v>443</v>
      </c>
      <c r="C140" s="22"/>
      <c r="D140" s="22"/>
      <c r="E140">
        <v>4</v>
      </c>
    </row>
    <row r="141" spans="1:12" x14ac:dyDescent="0.25">
      <c r="B141" s="29" t="s">
        <v>444</v>
      </c>
      <c r="C141" s="22"/>
      <c r="D141" s="22"/>
      <c r="E141">
        <v>70</v>
      </c>
    </row>
    <row r="142" spans="1:12" x14ac:dyDescent="0.25">
      <c r="B142" s="29" t="s">
        <v>445</v>
      </c>
      <c r="C142" s="22"/>
      <c r="D142" s="22"/>
      <c r="E142">
        <v>3</v>
      </c>
    </row>
    <row r="143" spans="1:12" x14ac:dyDescent="0.25">
      <c r="B143" s="30" t="s">
        <v>446</v>
      </c>
      <c r="C143" s="25"/>
      <c r="D143" s="25"/>
      <c r="H143">
        <v>5</v>
      </c>
      <c r="J143">
        <v>30</v>
      </c>
      <c r="K143">
        <v>10</v>
      </c>
      <c r="L143" s="1" t="s">
        <v>447</v>
      </c>
    </row>
    <row r="144" spans="1:12" x14ac:dyDescent="0.25">
      <c r="B144" s="1" t="s">
        <v>448</v>
      </c>
      <c r="C144" s="1"/>
      <c r="D144" s="1"/>
      <c r="E144">
        <v>45</v>
      </c>
      <c r="H144">
        <v>5</v>
      </c>
    </row>
    <row r="145" spans="1:12" x14ac:dyDescent="0.25">
      <c r="B145" s="31" t="s">
        <v>449</v>
      </c>
      <c r="C145" s="25"/>
      <c r="D145" s="25"/>
      <c r="H145">
        <v>5</v>
      </c>
      <c r="J145">
        <v>35</v>
      </c>
      <c r="K145">
        <v>5</v>
      </c>
      <c r="L145" s="1" t="s">
        <v>420</v>
      </c>
    </row>
    <row r="146" spans="1:12" x14ac:dyDescent="0.25">
      <c r="B146" s="32" t="s">
        <v>450</v>
      </c>
      <c r="C146" s="25"/>
      <c r="D146" s="25"/>
      <c r="J146">
        <v>30</v>
      </c>
    </row>
    <row r="147" spans="1:12" x14ac:dyDescent="0.25">
      <c r="B147" s="33" t="s">
        <v>451</v>
      </c>
      <c r="C147" s="22"/>
      <c r="D147" s="22"/>
      <c r="E147">
        <v>25</v>
      </c>
    </row>
    <row r="148" spans="1:12" x14ac:dyDescent="0.25">
      <c r="B148" s="25" t="s">
        <v>452</v>
      </c>
      <c r="C148" s="25"/>
      <c r="D148" s="25"/>
      <c r="E148">
        <v>-23</v>
      </c>
    </row>
    <row r="150" spans="1:12" x14ac:dyDescent="0.25">
      <c r="A150" s="3">
        <v>43644</v>
      </c>
      <c r="J150">
        <f>SUM(E151:E155)</f>
        <v>140</v>
      </c>
      <c r="K150">
        <f>SUM(H151)</f>
        <v>5</v>
      </c>
    </row>
    <row r="151" spans="1:12" x14ac:dyDescent="0.25">
      <c r="B151" t="s">
        <v>453</v>
      </c>
      <c r="E151">
        <v>84</v>
      </c>
      <c r="H151">
        <v>5</v>
      </c>
    </row>
    <row r="152" spans="1:12" x14ac:dyDescent="0.25">
      <c r="B152" s="1" t="s">
        <v>454</v>
      </c>
      <c r="C152" s="1"/>
      <c r="D152" s="1"/>
      <c r="J152">
        <v>30</v>
      </c>
      <c r="K152">
        <v>5</v>
      </c>
      <c r="L152" s="1" t="s">
        <v>420</v>
      </c>
    </row>
    <row r="153" spans="1:12" x14ac:dyDescent="0.25">
      <c r="B153" t="s">
        <v>455</v>
      </c>
      <c r="E153">
        <v>7</v>
      </c>
    </row>
    <row r="154" spans="1:12" x14ac:dyDescent="0.25">
      <c r="B154" s="1" t="s">
        <v>456</v>
      </c>
      <c r="C154" s="1"/>
      <c r="D154" s="1"/>
      <c r="E154">
        <v>14</v>
      </c>
    </row>
    <row r="155" spans="1:12" x14ac:dyDescent="0.25">
      <c r="B155" s="1" t="s">
        <v>457</v>
      </c>
      <c r="C155" s="1"/>
      <c r="D155" s="1"/>
      <c r="E155">
        <v>35</v>
      </c>
    </row>
    <row r="156" spans="1:12" x14ac:dyDescent="0.25">
      <c r="A156" s="3">
        <v>43647</v>
      </c>
      <c r="J156">
        <f>SUM(E159:E163)</f>
        <v>229</v>
      </c>
      <c r="K156">
        <f>SUM(H159:H162)</f>
        <v>20</v>
      </c>
    </row>
    <row r="157" spans="1:12" x14ac:dyDescent="0.25">
      <c r="B157" s="1" t="s">
        <v>458</v>
      </c>
      <c r="C157" s="1"/>
      <c r="D157" s="1"/>
      <c r="J157">
        <v>40</v>
      </c>
      <c r="K157">
        <v>5</v>
      </c>
      <c r="L157" s="1" t="s">
        <v>420</v>
      </c>
    </row>
    <row r="158" spans="1:12" x14ac:dyDescent="0.25">
      <c r="B158" s="1" t="s">
        <v>459</v>
      </c>
      <c r="C158" s="1"/>
      <c r="D158" s="1"/>
      <c r="L158" s="1" t="s">
        <v>460</v>
      </c>
    </row>
    <row r="159" spans="1:12" x14ac:dyDescent="0.25">
      <c r="B159" s="1" t="s">
        <v>461</v>
      </c>
      <c r="C159" s="1"/>
      <c r="D159" s="1"/>
      <c r="E159">
        <v>6</v>
      </c>
      <c r="H159">
        <v>5</v>
      </c>
    </row>
    <row r="160" spans="1:12" x14ac:dyDescent="0.25">
      <c r="B160" s="1" t="s">
        <v>462</v>
      </c>
      <c r="C160" s="1"/>
      <c r="D160" s="1"/>
      <c r="E160">
        <v>105</v>
      </c>
      <c r="H160">
        <v>5</v>
      </c>
    </row>
    <row r="161" spans="1:12" x14ac:dyDescent="0.25">
      <c r="B161" s="1" t="s">
        <v>463</v>
      </c>
      <c r="C161" s="1"/>
      <c r="D161" s="1"/>
      <c r="E161">
        <v>40</v>
      </c>
      <c r="H161">
        <v>5</v>
      </c>
    </row>
    <row r="162" spans="1:12" x14ac:dyDescent="0.25">
      <c r="B162" s="34" t="s">
        <v>464</v>
      </c>
      <c r="C162" s="22"/>
      <c r="D162" s="22"/>
      <c r="E162">
        <v>43</v>
      </c>
      <c r="H162">
        <v>5</v>
      </c>
    </row>
    <row r="163" spans="1:12" x14ac:dyDescent="0.25">
      <c r="B163" s="33" t="s">
        <v>465</v>
      </c>
      <c r="C163" s="22"/>
      <c r="D163" s="22"/>
      <c r="E163">
        <v>35</v>
      </c>
    </row>
    <row r="165" spans="1:12" x14ac:dyDescent="0.25">
      <c r="J165">
        <v>96</v>
      </c>
      <c r="K165">
        <v>5</v>
      </c>
    </row>
    <row r="166" spans="1:12" x14ac:dyDescent="0.25">
      <c r="A166" s="3">
        <v>43648</v>
      </c>
    </row>
    <row r="167" spans="1:12" x14ac:dyDescent="0.25">
      <c r="B167" t="s">
        <v>466</v>
      </c>
      <c r="E167">
        <v>96</v>
      </c>
      <c r="H167">
        <v>5</v>
      </c>
    </row>
    <row r="169" spans="1:12" x14ac:dyDescent="0.25">
      <c r="A169" s="3">
        <v>43649</v>
      </c>
      <c r="J169">
        <f>SUM(E171)</f>
        <v>40</v>
      </c>
      <c r="K169">
        <f>SUM(H171)</f>
        <v>5</v>
      </c>
    </row>
    <row r="170" spans="1:12" x14ac:dyDescent="0.25">
      <c r="B170" s="1" t="s">
        <v>467</v>
      </c>
      <c r="C170" s="1"/>
      <c r="D170" s="1"/>
      <c r="J170">
        <v>40</v>
      </c>
      <c r="K170">
        <v>5</v>
      </c>
      <c r="L170" s="1" t="s">
        <v>420</v>
      </c>
    </row>
    <row r="171" spans="1:12" x14ac:dyDescent="0.25">
      <c r="B171" s="1" t="s">
        <v>468</v>
      </c>
      <c r="C171" s="1"/>
      <c r="D171" s="1"/>
      <c r="E171">
        <v>40</v>
      </c>
      <c r="H171">
        <v>5</v>
      </c>
      <c r="L171" s="1" t="s">
        <v>469</v>
      </c>
    </row>
    <row r="173" spans="1:12" x14ac:dyDescent="0.25">
      <c r="A173" s="3">
        <v>43650</v>
      </c>
      <c r="J173">
        <f>SUM(E174:E175)</f>
        <v>78</v>
      </c>
      <c r="K173">
        <f>SUM(H174)</f>
        <v>5</v>
      </c>
    </row>
    <row r="174" spans="1:12" x14ac:dyDescent="0.25">
      <c r="B174" s="1" t="s">
        <v>470</v>
      </c>
      <c r="C174" s="1"/>
      <c r="D174" s="1"/>
      <c r="E174">
        <v>35</v>
      </c>
      <c r="H174">
        <v>5</v>
      </c>
      <c r="L174" s="1" t="s">
        <v>469</v>
      </c>
    </row>
    <row r="175" spans="1:12" x14ac:dyDescent="0.25">
      <c r="B175" s="1" t="s">
        <v>471</v>
      </c>
      <c r="C175" s="1"/>
      <c r="D175" s="1"/>
      <c r="E175">
        <v>43</v>
      </c>
      <c r="L175" s="1" t="s">
        <v>469</v>
      </c>
    </row>
    <row r="176" spans="1:12" x14ac:dyDescent="0.25">
      <c r="A176" s="3">
        <v>43651</v>
      </c>
      <c r="J176">
        <f>SUM(E177:E178)</f>
        <v>75</v>
      </c>
      <c r="K176">
        <f>SUM(H177:H178)</f>
        <v>10</v>
      </c>
    </row>
    <row r="177" spans="1:12" x14ac:dyDescent="0.25">
      <c r="B177" s="1" t="s">
        <v>472</v>
      </c>
      <c r="C177" s="1"/>
      <c r="D177" s="1"/>
      <c r="E177">
        <v>40</v>
      </c>
      <c r="H177">
        <v>5</v>
      </c>
      <c r="L177" s="1" t="s">
        <v>469</v>
      </c>
    </row>
    <row r="178" spans="1:12" x14ac:dyDescent="0.25">
      <c r="B178" s="1" t="s">
        <v>473</v>
      </c>
      <c r="C178" s="1"/>
      <c r="D178" s="1"/>
      <c r="E178">
        <v>35</v>
      </c>
      <c r="H178">
        <v>5</v>
      </c>
      <c r="L178" s="1" t="s">
        <v>469</v>
      </c>
    </row>
    <row r="179" spans="1:12" x14ac:dyDescent="0.25">
      <c r="B179" s="1" t="s">
        <v>474</v>
      </c>
      <c r="C179" s="1"/>
      <c r="D179" s="1"/>
      <c r="J179">
        <v>30</v>
      </c>
      <c r="K179">
        <v>5</v>
      </c>
      <c r="L179" s="1" t="s">
        <v>420</v>
      </c>
    </row>
    <row r="180" spans="1:12" x14ac:dyDescent="0.25">
      <c r="B180" s="1" t="s">
        <v>475</v>
      </c>
      <c r="C180" s="1"/>
      <c r="D180" s="1"/>
      <c r="J180">
        <v>38</v>
      </c>
      <c r="K180">
        <v>5</v>
      </c>
      <c r="L180" s="1" t="s">
        <v>420</v>
      </c>
    </row>
    <row r="181" spans="1:12" x14ac:dyDescent="0.25">
      <c r="A181" s="3">
        <v>43652</v>
      </c>
      <c r="J181">
        <f>SUM(E183)</f>
        <v>35</v>
      </c>
      <c r="K181">
        <f>SUM(H183)</f>
        <v>5</v>
      </c>
    </row>
    <row r="182" spans="1:12" x14ac:dyDescent="0.25">
      <c r="B182" s="1" t="s">
        <v>476</v>
      </c>
      <c r="C182" s="1"/>
      <c r="D182" s="1"/>
    </row>
    <row r="183" spans="1:12" x14ac:dyDescent="0.25">
      <c r="B183" s="1" t="s">
        <v>477</v>
      </c>
      <c r="C183" s="1"/>
      <c r="D183" s="1"/>
      <c r="E183">
        <v>35</v>
      </c>
      <c r="H183">
        <v>5</v>
      </c>
      <c r="L183" s="1" t="s">
        <v>420</v>
      </c>
    </row>
    <row r="185" spans="1:12" x14ac:dyDescent="0.25">
      <c r="A185" s="3">
        <v>43654</v>
      </c>
      <c r="J185">
        <f>SUM(E186:E200)</f>
        <v>347</v>
      </c>
    </row>
    <row r="186" spans="1:12" x14ac:dyDescent="0.25">
      <c r="B186" s="1" t="s">
        <v>478</v>
      </c>
      <c r="C186" s="1"/>
      <c r="D186" s="1"/>
      <c r="E186">
        <v>42</v>
      </c>
      <c r="L186" s="1" t="s">
        <v>479</v>
      </c>
    </row>
    <row r="187" spans="1:12" x14ac:dyDescent="0.25">
      <c r="B187" s="1" t="s">
        <v>480</v>
      </c>
      <c r="C187" s="1" t="s">
        <v>481</v>
      </c>
      <c r="D187" s="1"/>
      <c r="E187">
        <v>35</v>
      </c>
      <c r="L187" s="1" t="s">
        <v>479</v>
      </c>
    </row>
    <row r="188" spans="1:12" x14ac:dyDescent="0.25">
      <c r="B188" s="1" t="s">
        <v>480</v>
      </c>
      <c r="C188" s="1" t="s">
        <v>482</v>
      </c>
      <c r="D188" s="1"/>
      <c r="E188">
        <v>35</v>
      </c>
      <c r="L188" s="1" t="s">
        <v>479</v>
      </c>
    </row>
    <row r="190" spans="1:12" x14ac:dyDescent="0.25">
      <c r="B190" s="6" t="s">
        <v>483</v>
      </c>
      <c r="C190" s="8" t="s">
        <v>484</v>
      </c>
      <c r="D190" s="8">
        <v>1</v>
      </c>
      <c r="L190" s="1" t="s">
        <v>485</v>
      </c>
    </row>
    <row r="191" spans="1:12" s="15" customFormat="1" x14ac:dyDescent="0.25">
      <c r="B191" s="15" t="s">
        <v>486</v>
      </c>
      <c r="C191" s="20" t="s">
        <v>484</v>
      </c>
      <c r="D191" s="20">
        <v>1</v>
      </c>
      <c r="L191" s="20" t="s">
        <v>479</v>
      </c>
    </row>
    <row r="192" spans="1:12" x14ac:dyDescent="0.25">
      <c r="B192" s="8" t="s">
        <v>487</v>
      </c>
      <c r="C192" s="8" t="s">
        <v>488</v>
      </c>
      <c r="D192" s="8">
        <v>1</v>
      </c>
      <c r="L192" s="1" t="s">
        <v>485</v>
      </c>
    </row>
    <row r="193" spans="1:13" x14ac:dyDescent="0.25">
      <c r="B193" s="1"/>
      <c r="C193" s="1"/>
      <c r="D193" s="1"/>
    </row>
    <row r="194" spans="1:13" x14ac:dyDescent="0.25">
      <c r="B194" t="s">
        <v>489</v>
      </c>
      <c r="C194" s="14" t="s">
        <v>490</v>
      </c>
      <c r="D194" s="14">
        <v>1</v>
      </c>
      <c r="E194">
        <v>38</v>
      </c>
      <c r="K194">
        <v>5</v>
      </c>
      <c r="L194" s="1"/>
    </row>
    <row r="195" spans="1:13" x14ac:dyDescent="0.25">
      <c r="B195" s="1"/>
      <c r="C195" s="8" t="s">
        <v>481</v>
      </c>
      <c r="D195" s="8">
        <v>1</v>
      </c>
      <c r="L195" s="1" t="s">
        <v>491</v>
      </c>
    </row>
    <row r="196" spans="1:13" x14ac:dyDescent="0.25">
      <c r="B196" s="1"/>
      <c r="C196" s="14" t="s">
        <v>240</v>
      </c>
      <c r="D196" s="14">
        <v>1</v>
      </c>
      <c r="E196">
        <v>38</v>
      </c>
      <c r="L196" s="1"/>
    </row>
    <row r="197" spans="1:13" x14ac:dyDescent="0.25">
      <c r="B197" s="1" t="s">
        <v>492</v>
      </c>
      <c r="C197" s="1" t="s">
        <v>493</v>
      </c>
      <c r="D197">
        <v>1</v>
      </c>
      <c r="E197">
        <v>40</v>
      </c>
      <c r="K197">
        <v>5</v>
      </c>
    </row>
    <row r="198" spans="1:13" x14ac:dyDescent="0.25">
      <c r="B198" t="s">
        <v>494</v>
      </c>
      <c r="C198" s="14" t="s">
        <v>495</v>
      </c>
      <c r="D198">
        <v>1</v>
      </c>
      <c r="E198">
        <v>35</v>
      </c>
      <c r="K198">
        <v>5</v>
      </c>
    </row>
    <row r="199" spans="1:13" x14ac:dyDescent="0.25">
      <c r="B199" t="s">
        <v>496</v>
      </c>
      <c r="C199" s="14" t="s">
        <v>497</v>
      </c>
      <c r="D199">
        <v>1</v>
      </c>
      <c r="E199">
        <v>42</v>
      </c>
      <c r="K199">
        <v>5</v>
      </c>
    </row>
    <row r="200" spans="1:13" x14ac:dyDescent="0.25">
      <c r="B200" s="1"/>
      <c r="C200" s="14" t="s">
        <v>498</v>
      </c>
      <c r="D200">
        <v>1</v>
      </c>
      <c r="E200">
        <v>42</v>
      </c>
    </row>
    <row r="201" spans="1:13" x14ac:dyDescent="0.25">
      <c r="A201" s="3">
        <v>43656</v>
      </c>
      <c r="J201">
        <f>SUM(E202)</f>
        <v>48</v>
      </c>
      <c r="K201">
        <v>5</v>
      </c>
    </row>
    <row r="202" spans="1:13" x14ac:dyDescent="0.25">
      <c r="B202" s="1" t="s">
        <v>499</v>
      </c>
      <c r="C202" s="1" t="s">
        <v>500</v>
      </c>
      <c r="D202">
        <v>1</v>
      </c>
      <c r="E202">
        <v>48</v>
      </c>
      <c r="L202" s="1" t="s">
        <v>469</v>
      </c>
    </row>
    <row r="203" spans="1:13" x14ac:dyDescent="0.25">
      <c r="B203" s="1"/>
    </row>
    <row r="204" spans="1:13" x14ac:dyDescent="0.25">
      <c r="A204" s="3">
        <v>43657</v>
      </c>
    </row>
    <row r="205" spans="1:13" x14ac:dyDescent="0.25">
      <c r="B205" s="14" t="s">
        <v>501</v>
      </c>
      <c r="C205" s="14" t="s">
        <v>502</v>
      </c>
      <c r="D205" s="14">
        <v>1</v>
      </c>
      <c r="E205">
        <v>30</v>
      </c>
      <c r="J205">
        <v>30</v>
      </c>
      <c r="K205">
        <v>5</v>
      </c>
      <c r="L205" s="1" t="s">
        <v>420</v>
      </c>
    </row>
    <row r="206" spans="1:13" x14ac:dyDescent="0.25">
      <c r="A206" s="3">
        <v>43658</v>
      </c>
    </row>
    <row r="207" spans="1:13" x14ac:dyDescent="0.25">
      <c r="B207" t="s">
        <v>503</v>
      </c>
      <c r="C207" t="s">
        <v>504</v>
      </c>
      <c r="E207">
        <v>35</v>
      </c>
      <c r="M207" t="s">
        <v>505</v>
      </c>
    </row>
    <row r="208" spans="1:13" x14ac:dyDescent="0.25">
      <c r="B208" t="s">
        <v>506</v>
      </c>
      <c r="C208" t="s">
        <v>507</v>
      </c>
      <c r="E208">
        <v>43</v>
      </c>
      <c r="M208" t="s">
        <v>508</v>
      </c>
    </row>
    <row r="210" spans="1:13" x14ac:dyDescent="0.25">
      <c r="A210" s="3">
        <v>43659</v>
      </c>
      <c r="M210" t="s">
        <v>509</v>
      </c>
    </row>
    <row r="211" spans="1:13" x14ac:dyDescent="0.25">
      <c r="B211" t="s">
        <v>510</v>
      </c>
      <c r="C211" t="s">
        <v>497</v>
      </c>
      <c r="E211">
        <v>45</v>
      </c>
    </row>
    <row r="212" spans="1:13" x14ac:dyDescent="0.25">
      <c r="B212" t="s">
        <v>503</v>
      </c>
      <c r="C212" t="s">
        <v>511</v>
      </c>
      <c r="E212">
        <v>35</v>
      </c>
    </row>
    <row r="213" spans="1:13" x14ac:dyDescent="0.25">
      <c r="B213" s="1" t="s">
        <v>512</v>
      </c>
      <c r="C213" s="1" t="s">
        <v>513</v>
      </c>
      <c r="E213">
        <v>35</v>
      </c>
      <c r="M213" s="1" t="s">
        <v>514</v>
      </c>
    </row>
    <row r="214" spans="1:13" x14ac:dyDescent="0.25">
      <c r="A214" s="3">
        <v>43661</v>
      </c>
    </row>
    <row r="215" spans="1:13" x14ac:dyDescent="0.25">
      <c r="B215" s="1" t="s">
        <v>515</v>
      </c>
      <c r="C215" s="1" t="s">
        <v>500</v>
      </c>
      <c r="L215" s="1" t="s">
        <v>420</v>
      </c>
    </row>
    <row r="216" spans="1:13" x14ac:dyDescent="0.25">
      <c r="B216" s="1" t="s">
        <v>516</v>
      </c>
      <c r="C216" s="1" t="s">
        <v>517</v>
      </c>
      <c r="E216">
        <v>45</v>
      </c>
    </row>
    <row r="217" spans="1:13" x14ac:dyDescent="0.25">
      <c r="B217" s="1" t="s">
        <v>518</v>
      </c>
      <c r="C217" s="1" t="s">
        <v>338</v>
      </c>
      <c r="E217">
        <v>105</v>
      </c>
    </row>
    <row r="218" spans="1:13" x14ac:dyDescent="0.25">
      <c r="B218" s="1" t="s">
        <v>503</v>
      </c>
      <c r="C218" s="1" t="s">
        <v>240</v>
      </c>
      <c r="E218">
        <v>35</v>
      </c>
    </row>
    <row r="220" spans="1:13" x14ac:dyDescent="0.25">
      <c r="A220" s="3">
        <v>43663</v>
      </c>
      <c r="J220">
        <v>12</v>
      </c>
    </row>
    <row r="221" spans="1:13" x14ac:dyDescent="0.25">
      <c r="B221" t="s">
        <v>506</v>
      </c>
      <c r="C221" t="s">
        <v>519</v>
      </c>
      <c r="E221">
        <v>42</v>
      </c>
      <c r="H221">
        <v>5</v>
      </c>
      <c r="L221" s="1" t="s">
        <v>469</v>
      </c>
    </row>
    <row r="222" spans="1:13" x14ac:dyDescent="0.25">
      <c r="E222">
        <v>-30</v>
      </c>
      <c r="L222" s="1"/>
    </row>
    <row r="223" spans="1:13" x14ac:dyDescent="0.25">
      <c r="B223" t="s">
        <v>501</v>
      </c>
      <c r="C223" t="s">
        <v>520</v>
      </c>
      <c r="H223">
        <v>5</v>
      </c>
      <c r="L223" s="1" t="s">
        <v>420</v>
      </c>
    </row>
    <row r="224" spans="1:13" x14ac:dyDescent="0.25">
      <c r="B224" t="s">
        <v>501</v>
      </c>
      <c r="C224" t="s">
        <v>521</v>
      </c>
      <c r="H224">
        <v>5</v>
      </c>
      <c r="L224" s="1" t="s">
        <v>420</v>
      </c>
    </row>
    <row r="225" spans="1:12" x14ac:dyDescent="0.25">
      <c r="A225" s="3">
        <v>43664</v>
      </c>
      <c r="J225">
        <v>65</v>
      </c>
    </row>
    <row r="226" spans="1:12" x14ac:dyDescent="0.25">
      <c r="B226" s="1" t="s">
        <v>522</v>
      </c>
      <c r="C226" s="1" t="s">
        <v>335</v>
      </c>
      <c r="E226">
        <v>65</v>
      </c>
      <c r="L226" s="1" t="s">
        <v>469</v>
      </c>
    </row>
    <row r="227" spans="1:12" x14ac:dyDescent="0.25">
      <c r="A227" s="3">
        <v>43666</v>
      </c>
      <c r="J227">
        <v>80</v>
      </c>
      <c r="K227">
        <v>20</v>
      </c>
    </row>
    <row r="228" spans="1:12" x14ac:dyDescent="0.25">
      <c r="B228" t="s">
        <v>523</v>
      </c>
      <c r="E228">
        <v>35</v>
      </c>
      <c r="F228">
        <v>5</v>
      </c>
      <c r="L228" s="1" t="s">
        <v>469</v>
      </c>
    </row>
    <row r="229" spans="1:12" x14ac:dyDescent="0.25">
      <c r="B229" t="s">
        <v>524</v>
      </c>
      <c r="E229">
        <v>45</v>
      </c>
      <c r="F229">
        <v>5</v>
      </c>
      <c r="L229" s="1" t="s">
        <v>469</v>
      </c>
    </row>
    <row r="230" spans="1:12" x14ac:dyDescent="0.25">
      <c r="B230" t="s">
        <v>525</v>
      </c>
      <c r="F230">
        <v>5</v>
      </c>
      <c r="L230" s="1" t="s">
        <v>420</v>
      </c>
    </row>
    <row r="231" spans="1:12" x14ac:dyDescent="0.25">
      <c r="B231" t="s">
        <v>526</v>
      </c>
      <c r="F231">
        <v>5</v>
      </c>
      <c r="L231" s="1" t="s">
        <v>420</v>
      </c>
    </row>
    <row r="232" spans="1:12" x14ac:dyDescent="0.25">
      <c r="A232" s="3">
        <v>43668</v>
      </c>
      <c r="J232">
        <v>188</v>
      </c>
      <c r="K232">
        <v>25</v>
      </c>
    </row>
    <row r="233" spans="1:12" x14ac:dyDescent="0.25">
      <c r="B233" s="1" t="s">
        <v>527</v>
      </c>
      <c r="J233">
        <v>30</v>
      </c>
      <c r="K233">
        <v>5</v>
      </c>
      <c r="L233" s="1" t="s">
        <v>420</v>
      </c>
    </row>
    <row r="234" spans="1:12" x14ac:dyDescent="0.25">
      <c r="B234" s="1" t="s">
        <v>528</v>
      </c>
      <c r="E234">
        <v>42</v>
      </c>
      <c r="L234" s="1" t="s">
        <v>469</v>
      </c>
    </row>
    <row r="235" spans="1:12" x14ac:dyDescent="0.25">
      <c r="B235" s="1" t="s">
        <v>529</v>
      </c>
      <c r="E235">
        <v>43</v>
      </c>
      <c r="L235" s="1" t="s">
        <v>469</v>
      </c>
    </row>
    <row r="237" spans="1:12" x14ac:dyDescent="0.25">
      <c r="A237" s="3">
        <v>43669</v>
      </c>
      <c r="L237" s="1" t="s">
        <v>530</v>
      </c>
    </row>
    <row r="238" spans="1:12" x14ac:dyDescent="0.25">
      <c r="B238" t="s">
        <v>531</v>
      </c>
      <c r="C238" t="s">
        <v>210</v>
      </c>
      <c r="E238">
        <v>65</v>
      </c>
      <c r="L238" s="1" t="s">
        <v>469</v>
      </c>
    </row>
    <row r="239" spans="1:12" x14ac:dyDescent="0.25">
      <c r="B239" t="s">
        <v>532</v>
      </c>
      <c r="E239">
        <v>23</v>
      </c>
      <c r="L239" s="1" t="s">
        <v>469</v>
      </c>
    </row>
    <row r="240" spans="1:12" x14ac:dyDescent="0.25">
      <c r="B240" t="s">
        <v>533</v>
      </c>
      <c r="E240">
        <v>15</v>
      </c>
      <c r="L240" s="1" t="s">
        <v>469</v>
      </c>
    </row>
    <row r="241" spans="1:12" x14ac:dyDescent="0.25">
      <c r="A241" s="11"/>
      <c r="B241" s="11"/>
      <c r="C241" s="11"/>
      <c r="D241" s="11"/>
      <c r="E241" s="11"/>
      <c r="F241" s="11"/>
      <c r="G241" s="11"/>
      <c r="H241" s="11"/>
      <c r="I241" s="11"/>
      <c r="J241" s="11"/>
      <c r="K241" s="11"/>
      <c r="L241" s="11"/>
    </row>
    <row r="242" spans="1:12" x14ac:dyDescent="0.25">
      <c r="A242" s="3">
        <v>43671</v>
      </c>
    </row>
    <row r="243" spans="1:12" x14ac:dyDescent="0.25">
      <c r="B243" s="1" t="s">
        <v>534</v>
      </c>
      <c r="E243">
        <v>42</v>
      </c>
    </row>
    <row r="244" spans="1:12" x14ac:dyDescent="0.25">
      <c r="B244" s="1" t="s">
        <v>535</v>
      </c>
      <c r="E244">
        <v>45</v>
      </c>
    </row>
    <row r="245" spans="1:12" x14ac:dyDescent="0.25">
      <c r="B245" s="1" t="s">
        <v>536</v>
      </c>
      <c r="E245">
        <v>43</v>
      </c>
    </row>
    <row r="246" spans="1:12" x14ac:dyDescent="0.25">
      <c r="A246" s="3">
        <v>43672</v>
      </c>
      <c r="B246" s="1"/>
    </row>
    <row r="247" spans="1:12" x14ac:dyDescent="0.25">
      <c r="B247" s="1" t="s">
        <v>537</v>
      </c>
      <c r="E247">
        <v>45</v>
      </c>
    </row>
    <row r="248" spans="1:12" x14ac:dyDescent="0.25">
      <c r="B248" s="1" t="s">
        <v>538</v>
      </c>
      <c r="C248" s="1"/>
      <c r="E248">
        <v>45</v>
      </c>
    </row>
    <row r="249" spans="1:12" x14ac:dyDescent="0.25">
      <c r="B249" s="1"/>
      <c r="C249" s="1"/>
    </row>
    <row r="250" spans="1:12" x14ac:dyDescent="0.25">
      <c r="A250" s="3">
        <v>43673</v>
      </c>
      <c r="B250" s="1"/>
      <c r="C250" s="1"/>
    </row>
    <row r="251" spans="1:12" x14ac:dyDescent="0.25">
      <c r="B251" s="1" t="s">
        <v>539</v>
      </c>
      <c r="C251" s="1"/>
      <c r="E251">
        <v>30</v>
      </c>
      <c r="F251">
        <v>5</v>
      </c>
    </row>
    <row r="252" spans="1:12" x14ac:dyDescent="0.25">
      <c r="B252" s="1" t="s">
        <v>540</v>
      </c>
      <c r="C252" s="1"/>
      <c r="E252">
        <v>43</v>
      </c>
      <c r="F252">
        <v>5</v>
      </c>
    </row>
    <row r="253" spans="1:12" x14ac:dyDescent="0.25">
      <c r="B253" s="1" t="s">
        <v>541</v>
      </c>
      <c r="C253" s="1"/>
      <c r="D253">
        <v>25</v>
      </c>
      <c r="E253">
        <v>20</v>
      </c>
      <c r="F253">
        <v>1.5</v>
      </c>
      <c r="G253">
        <v>5</v>
      </c>
    </row>
    <row r="254" spans="1:12" x14ac:dyDescent="0.25">
      <c r="A254" s="11"/>
      <c r="B254" s="12" t="s">
        <v>542</v>
      </c>
      <c r="C254" s="12"/>
      <c r="D254" s="11"/>
      <c r="E254" s="11">
        <v>35</v>
      </c>
      <c r="F254" s="11">
        <v>5</v>
      </c>
      <c r="G254" s="11"/>
      <c r="H254" s="11"/>
      <c r="I254" s="11"/>
      <c r="J254" s="11"/>
      <c r="K254" s="11">
        <v>394.5</v>
      </c>
      <c r="L254" s="11"/>
    </row>
    <row r="255" spans="1:12" x14ac:dyDescent="0.25">
      <c r="A255" s="3">
        <v>43675</v>
      </c>
    </row>
    <row r="256" spans="1:12" x14ac:dyDescent="0.25">
      <c r="B256" t="s">
        <v>543</v>
      </c>
      <c r="E256">
        <v>110</v>
      </c>
      <c r="L256" s="1" t="s">
        <v>469</v>
      </c>
    </row>
    <row r="257" spans="1:12" x14ac:dyDescent="0.25">
      <c r="B257" s="1" t="s">
        <v>544</v>
      </c>
      <c r="E257">
        <v>135</v>
      </c>
      <c r="L257" s="1" t="s">
        <v>469</v>
      </c>
    </row>
    <row r="258" spans="1:12" x14ac:dyDescent="0.25">
      <c r="B258" s="1" t="s">
        <v>545</v>
      </c>
      <c r="E258">
        <v>5</v>
      </c>
      <c r="L258" s="1" t="s">
        <v>469</v>
      </c>
    </row>
    <row r="259" spans="1:12" x14ac:dyDescent="0.25">
      <c r="B259" s="1" t="s">
        <v>546</v>
      </c>
      <c r="E259">
        <v>6</v>
      </c>
      <c r="F259">
        <v>5</v>
      </c>
      <c r="L259" s="1" t="s">
        <v>469</v>
      </c>
    </row>
    <row r="260" spans="1:12" x14ac:dyDescent="0.25">
      <c r="B260" t="s">
        <v>547</v>
      </c>
      <c r="E260">
        <v>85</v>
      </c>
      <c r="F260">
        <v>5</v>
      </c>
      <c r="L260" s="1" t="s">
        <v>469</v>
      </c>
    </row>
    <row r="261" spans="1:12" x14ac:dyDescent="0.25">
      <c r="B261" t="s">
        <v>548</v>
      </c>
      <c r="E261">
        <v>15</v>
      </c>
      <c r="F261">
        <v>5</v>
      </c>
      <c r="L261" s="1" t="s">
        <v>469</v>
      </c>
    </row>
    <row r="262" spans="1:12" x14ac:dyDescent="0.25">
      <c r="B262" t="s">
        <v>549</v>
      </c>
      <c r="E262">
        <v>16</v>
      </c>
      <c r="F262">
        <v>5</v>
      </c>
      <c r="L262" s="1" t="s">
        <v>469</v>
      </c>
    </row>
    <row r="263" spans="1:12" x14ac:dyDescent="0.25">
      <c r="B263" s="1" t="s">
        <v>550</v>
      </c>
      <c r="E263">
        <v>43</v>
      </c>
      <c r="F263">
        <v>5</v>
      </c>
      <c r="L263" s="1" t="s">
        <v>469</v>
      </c>
    </row>
    <row r="264" spans="1:12" x14ac:dyDescent="0.25">
      <c r="B264" s="1" t="s">
        <v>551</v>
      </c>
      <c r="E264">
        <v>43</v>
      </c>
      <c r="F264">
        <v>5</v>
      </c>
      <c r="L264" s="1" t="s">
        <v>469</v>
      </c>
    </row>
    <row r="265" spans="1:12" x14ac:dyDescent="0.25">
      <c r="B265" s="1" t="s">
        <v>552</v>
      </c>
      <c r="E265">
        <v>43</v>
      </c>
      <c r="F265">
        <v>5</v>
      </c>
      <c r="L265" s="1" t="s">
        <v>469</v>
      </c>
    </row>
    <row r="266" spans="1:12" x14ac:dyDescent="0.25">
      <c r="B266" t="s">
        <v>553</v>
      </c>
      <c r="E266">
        <v>43</v>
      </c>
      <c r="F266">
        <v>5</v>
      </c>
      <c r="L266" s="1" t="s">
        <v>469</v>
      </c>
    </row>
    <row r="267" spans="1:12" x14ac:dyDescent="0.25">
      <c r="B267" t="s">
        <v>554</v>
      </c>
      <c r="F267">
        <v>5</v>
      </c>
      <c r="J267">
        <v>30</v>
      </c>
      <c r="L267" s="1" t="s">
        <v>420</v>
      </c>
    </row>
    <row r="268" spans="1:12" x14ac:dyDescent="0.25">
      <c r="B268" t="s">
        <v>554</v>
      </c>
      <c r="F268">
        <v>5</v>
      </c>
      <c r="J268">
        <v>30</v>
      </c>
      <c r="L268" s="1" t="s">
        <v>420</v>
      </c>
    </row>
    <row r="269" spans="1:12" x14ac:dyDescent="0.25">
      <c r="B269" t="s">
        <v>515</v>
      </c>
      <c r="E269">
        <v>42</v>
      </c>
      <c r="F269">
        <v>5</v>
      </c>
      <c r="L269" s="1" t="s">
        <v>469</v>
      </c>
    </row>
    <row r="270" spans="1:12" x14ac:dyDescent="0.25">
      <c r="A270" s="11"/>
      <c r="B270" s="11"/>
      <c r="C270" s="11"/>
      <c r="D270" s="11"/>
      <c r="E270" s="11"/>
      <c r="F270" s="11"/>
      <c r="G270" s="11"/>
      <c r="H270" s="11"/>
      <c r="I270" s="11"/>
      <c r="J270" s="11">
        <v>586</v>
      </c>
      <c r="K270" s="11"/>
      <c r="L270" s="11"/>
    </row>
    <row r="271" spans="1:12" x14ac:dyDescent="0.25">
      <c r="A271" s="3">
        <v>43676</v>
      </c>
    </row>
    <row r="272" spans="1:12" x14ac:dyDescent="0.25">
      <c r="B272" t="s">
        <v>555</v>
      </c>
      <c r="E272">
        <v>52</v>
      </c>
      <c r="F272">
        <v>5</v>
      </c>
    </row>
    <row r="273" spans="1:12" x14ac:dyDescent="0.25">
      <c r="B273" t="s">
        <v>556</v>
      </c>
      <c r="E273">
        <v>20</v>
      </c>
    </row>
    <row r="274" spans="1:12" x14ac:dyDescent="0.25">
      <c r="B274" t="s">
        <v>557</v>
      </c>
      <c r="E274">
        <v>45</v>
      </c>
    </row>
    <row r="275" spans="1:12" x14ac:dyDescent="0.25">
      <c r="A275" s="3">
        <v>43677</v>
      </c>
    </row>
    <row r="276" spans="1:12" x14ac:dyDescent="0.25">
      <c r="B276" s="1" t="s">
        <v>558</v>
      </c>
      <c r="E276">
        <v>43</v>
      </c>
      <c r="F276">
        <v>5</v>
      </c>
    </row>
    <row r="277" spans="1:12" x14ac:dyDescent="0.25">
      <c r="B277" t="s">
        <v>559</v>
      </c>
      <c r="E277">
        <v>2</v>
      </c>
      <c r="F277">
        <v>5</v>
      </c>
    </row>
    <row r="278" spans="1:12" x14ac:dyDescent="0.25">
      <c r="A278" s="11"/>
      <c r="B278" s="11"/>
      <c r="C278" s="11"/>
      <c r="D278" s="11"/>
      <c r="E278" s="11"/>
      <c r="F278" s="11"/>
      <c r="G278" s="11"/>
      <c r="H278" s="11"/>
      <c r="I278" s="11"/>
      <c r="J278" s="11">
        <v>162</v>
      </c>
      <c r="K278" s="11">
        <v>15</v>
      </c>
      <c r="L278" s="11"/>
    </row>
    <row r="279" spans="1:12" x14ac:dyDescent="0.25">
      <c r="A279" s="3">
        <v>43678</v>
      </c>
    </row>
    <row r="280" spans="1:12" x14ac:dyDescent="0.25">
      <c r="B280" s="1" t="s">
        <v>560</v>
      </c>
      <c r="L280" s="1" t="s">
        <v>561</v>
      </c>
    </row>
    <row r="281" spans="1:12" x14ac:dyDescent="0.25">
      <c r="B281" s="1" t="s">
        <v>562</v>
      </c>
      <c r="L281" s="1" t="s">
        <v>420</v>
      </c>
    </row>
    <row r="282" spans="1:12" x14ac:dyDescent="0.25">
      <c r="B282" s="1" t="s">
        <v>563</v>
      </c>
      <c r="E282">
        <v>110</v>
      </c>
    </row>
    <row r="283" spans="1:12" x14ac:dyDescent="0.25">
      <c r="B283" s="1" t="s">
        <v>564</v>
      </c>
      <c r="E283">
        <v>3.5</v>
      </c>
    </row>
    <row r="284" spans="1:12" x14ac:dyDescent="0.25">
      <c r="A284" s="3">
        <v>43680</v>
      </c>
    </row>
    <row r="285" spans="1:12" x14ac:dyDescent="0.25">
      <c r="B285" s="1" t="s">
        <v>565</v>
      </c>
      <c r="E285">
        <v>45</v>
      </c>
    </row>
    <row r="286" spans="1:12" x14ac:dyDescent="0.25">
      <c r="B286" s="1" t="s">
        <v>566</v>
      </c>
      <c r="E286">
        <v>35</v>
      </c>
    </row>
    <row r="287" spans="1:12" x14ac:dyDescent="0.25">
      <c r="A287" s="11"/>
      <c r="B287" s="11"/>
      <c r="C287" s="11"/>
      <c r="D287" s="11"/>
      <c r="E287" s="11"/>
      <c r="F287" s="11"/>
      <c r="G287" s="11"/>
      <c r="H287" s="11"/>
      <c r="I287" s="11"/>
      <c r="J287" s="11">
        <v>193.5</v>
      </c>
      <c r="K287" s="11"/>
      <c r="L287" s="11"/>
    </row>
    <row r="288" spans="1:12" x14ac:dyDescent="0.25">
      <c r="A288" s="3">
        <v>43681</v>
      </c>
    </row>
    <row r="289" spans="1:12" x14ac:dyDescent="0.25">
      <c r="B289" t="s">
        <v>567</v>
      </c>
    </row>
    <row r="290" spans="1:12" x14ac:dyDescent="0.25">
      <c r="A290" s="3">
        <v>43682</v>
      </c>
    </row>
    <row r="291" spans="1:12" x14ac:dyDescent="0.25">
      <c r="B291" t="s">
        <v>568</v>
      </c>
    </row>
    <row r="292" spans="1:12" x14ac:dyDescent="0.25">
      <c r="B292" t="s">
        <v>569</v>
      </c>
    </row>
    <row r="293" spans="1:12" x14ac:dyDescent="0.25">
      <c r="A293" s="11"/>
      <c r="B293" s="11"/>
      <c r="C293" s="11"/>
      <c r="D293" s="11"/>
      <c r="E293" s="11"/>
      <c r="F293" s="11"/>
      <c r="G293" s="11"/>
      <c r="H293" s="11"/>
      <c r="I293" s="11"/>
      <c r="J293" s="11">
        <v>898</v>
      </c>
      <c r="K293" s="11"/>
      <c r="L293" s="11"/>
    </row>
    <row r="294" spans="1:12" x14ac:dyDescent="0.25">
      <c r="A294" s="11"/>
      <c r="B294" s="11"/>
      <c r="C294" s="11"/>
      <c r="D294" s="11"/>
      <c r="E294" s="11"/>
      <c r="F294" s="11"/>
      <c r="G294" s="11"/>
      <c r="H294" s="11"/>
      <c r="I294" s="11"/>
      <c r="J294" s="11">
        <v>162</v>
      </c>
      <c r="K294" s="11"/>
      <c r="L294" s="11"/>
    </row>
    <row r="295" spans="1:12" x14ac:dyDescent="0.25">
      <c r="A295" s="3">
        <v>43694</v>
      </c>
      <c r="B295">
        <v>35</v>
      </c>
    </row>
    <row r="296" spans="1:12" x14ac:dyDescent="0.25">
      <c r="B296">
        <v>150</v>
      </c>
    </row>
    <row r="297" spans="1:12" x14ac:dyDescent="0.25">
      <c r="B297">
        <v>260</v>
      </c>
    </row>
    <row r="298" spans="1:12" x14ac:dyDescent="0.25">
      <c r="A298" s="11"/>
      <c r="B298" s="11"/>
      <c r="C298" s="11"/>
      <c r="D298" s="11"/>
      <c r="E298" s="11"/>
      <c r="F298" s="11"/>
      <c r="G298" s="11"/>
      <c r="H298" s="11"/>
      <c r="I298" s="11"/>
      <c r="J298" s="11">
        <v>445</v>
      </c>
      <c r="K298" s="11"/>
      <c r="L298" s="11"/>
    </row>
  </sheetData>
  <phoneticPr fontId="13" type="noConversion"/>
  <pageMargins left="0.7" right="0.7" top="0.75" bottom="0.75" header="0.3" footer="0.3"/>
  <pageSetup paperSize="9" orientation="portrait"/>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7"/>
  <sheetViews>
    <sheetView tabSelected="1" workbookViewId="0">
      <selection activeCell="G6" sqref="G6"/>
    </sheetView>
  </sheetViews>
  <sheetFormatPr defaultColWidth="9" defaultRowHeight="14.4" x14ac:dyDescent="0.25"/>
  <sheetData>
    <row r="1" spans="1:14" x14ac:dyDescent="0.25">
      <c r="A1" s="14" t="s">
        <v>862</v>
      </c>
      <c r="B1" s="14"/>
      <c r="C1" t="s">
        <v>1361</v>
      </c>
      <c r="E1" t="s">
        <v>870</v>
      </c>
      <c r="G1" s="10" t="s">
        <v>1360</v>
      </c>
      <c r="H1" s="1" t="s">
        <v>866</v>
      </c>
      <c r="I1" s="1"/>
      <c r="J1" s="10"/>
      <c r="K1" t="s">
        <v>864</v>
      </c>
      <c r="N1" s="1" t="s">
        <v>808</v>
      </c>
    </row>
    <row r="2" spans="1:14" x14ac:dyDescent="0.25">
      <c r="A2" t="s">
        <v>863</v>
      </c>
      <c r="C2" s="10" t="s">
        <v>1356</v>
      </c>
      <c r="E2" s="10" t="s">
        <v>865</v>
      </c>
      <c r="G2" s="1"/>
      <c r="H2" s="1" t="s">
        <v>867</v>
      </c>
      <c r="I2" s="1"/>
      <c r="J2" s="1"/>
      <c r="K2" s="1" t="s">
        <v>871</v>
      </c>
    </row>
    <row r="3" spans="1:14" x14ac:dyDescent="0.25">
      <c r="A3" t="s">
        <v>570</v>
      </c>
      <c r="C3" s="10" t="s">
        <v>1357</v>
      </c>
      <c r="G3" s="10" t="s">
        <v>1362</v>
      </c>
      <c r="J3" s="10"/>
    </row>
    <row r="4" spans="1:14" x14ac:dyDescent="0.25">
      <c r="C4" s="10" t="s">
        <v>1358</v>
      </c>
      <c r="G4" s="10" t="s">
        <v>1363</v>
      </c>
      <c r="J4" s="10"/>
    </row>
    <row r="5" spans="1:14" ht="13.8" customHeight="1" x14ac:dyDescent="0.25">
      <c r="C5" s="10" t="s">
        <v>1359</v>
      </c>
      <c r="G5" s="10"/>
      <c r="J5" s="10"/>
    </row>
    <row r="6" spans="1:14" x14ac:dyDescent="0.25">
      <c r="G6" s="10"/>
      <c r="J6" s="10"/>
      <c r="K6" s="1"/>
    </row>
    <row r="7" spans="1:14" x14ac:dyDescent="0.25">
      <c r="A7" s="1"/>
      <c r="B7" s="1"/>
      <c r="K7" s="1"/>
    </row>
    <row r="8" spans="1:14" x14ac:dyDescent="0.25">
      <c r="B8" s="1"/>
      <c r="K8" s="1"/>
    </row>
    <row r="9" spans="1:14" x14ac:dyDescent="0.25">
      <c r="B9" s="1"/>
    </row>
    <row r="10" spans="1:14" x14ac:dyDescent="0.25">
      <c r="A10" s="1"/>
      <c r="B10" s="1"/>
    </row>
    <row r="12" spans="1:14" x14ac:dyDescent="0.25">
      <c r="K12" s="1"/>
    </row>
    <row r="13" spans="1:14" x14ac:dyDescent="0.25">
      <c r="A13" s="1"/>
      <c r="B13" s="1"/>
      <c r="K13" s="1"/>
    </row>
    <row r="14" spans="1:14" x14ac:dyDescent="0.25">
      <c r="A14" s="1"/>
      <c r="B14" s="1"/>
      <c r="K14" s="1"/>
    </row>
    <row r="15" spans="1:14" x14ac:dyDescent="0.25">
      <c r="A15" s="1"/>
      <c r="B15" s="1"/>
    </row>
    <row r="16" spans="1:14" x14ac:dyDescent="0.25">
      <c r="A16" s="1"/>
      <c r="B16" s="1"/>
    </row>
    <row r="17" ht="17.399999999999999" customHeight="1" x14ac:dyDescent="0.25"/>
  </sheetData>
  <phoneticPr fontId="13" type="noConversion"/>
  <pageMargins left="0.7" right="0.7" top="0.75" bottom="0.75" header="0.3" footer="0.3"/>
  <pageSetup paperSize="9"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644"/>
  <sheetViews>
    <sheetView topLeftCell="A622" zoomScale="85" zoomScaleNormal="85" workbookViewId="0">
      <selection activeCell="D645" sqref="D645"/>
    </sheetView>
  </sheetViews>
  <sheetFormatPr defaultColWidth="9" defaultRowHeight="14.4" x14ac:dyDescent="0.25"/>
  <cols>
    <col min="1" max="1" width="11.44140625" customWidth="1"/>
    <col min="2" max="2" width="14.33203125" customWidth="1"/>
    <col min="3" max="3" width="20.5546875" customWidth="1"/>
    <col min="4" max="4" width="22" customWidth="1"/>
  </cols>
  <sheetData>
    <row r="1" spans="1:3" x14ac:dyDescent="0.25">
      <c r="A1" s="3">
        <v>43565</v>
      </c>
    </row>
    <row r="2" spans="1:3" x14ac:dyDescent="0.25">
      <c r="B2" s="1" t="s">
        <v>598</v>
      </c>
      <c r="C2" s="1" t="s">
        <v>599</v>
      </c>
    </row>
    <row r="3" spans="1:3" x14ac:dyDescent="0.25">
      <c r="B3" s="1" t="s">
        <v>600</v>
      </c>
      <c r="C3" s="1" t="s">
        <v>601</v>
      </c>
    </row>
    <row r="4" spans="1:3" x14ac:dyDescent="0.25">
      <c r="A4" s="3">
        <v>43567</v>
      </c>
    </row>
    <row r="5" spans="1:3" x14ac:dyDescent="0.25">
      <c r="B5" s="1" t="s">
        <v>1</v>
      </c>
    </row>
    <row r="6" spans="1:3" x14ac:dyDescent="0.25">
      <c r="B6" s="1" t="s">
        <v>0</v>
      </c>
    </row>
    <row r="7" spans="1:3" x14ac:dyDescent="0.25">
      <c r="A7" s="3">
        <v>43570</v>
      </c>
    </row>
    <row r="8" spans="1:3" x14ac:dyDescent="0.25">
      <c r="B8" s="1" t="s">
        <v>3</v>
      </c>
    </row>
    <row r="9" spans="1:3" x14ac:dyDescent="0.25">
      <c r="A9" s="71" t="s">
        <v>602</v>
      </c>
    </row>
    <row r="10" spans="1:3" x14ac:dyDescent="0.25">
      <c r="A10" s="3">
        <v>43571</v>
      </c>
    </row>
    <row r="11" spans="1:3" x14ac:dyDescent="0.25">
      <c r="B11" s="1"/>
    </row>
    <row r="12" spans="1:3" x14ac:dyDescent="0.25">
      <c r="B12" s="1" t="s">
        <v>603</v>
      </c>
    </row>
    <row r="13" spans="1:3" x14ac:dyDescent="0.25">
      <c r="B13" s="1" t="s">
        <v>4</v>
      </c>
    </row>
    <row r="14" spans="1:3" x14ac:dyDescent="0.25">
      <c r="B14" s="1" t="s">
        <v>604</v>
      </c>
    </row>
    <row r="15" spans="1:3" x14ac:dyDescent="0.25">
      <c r="B15" s="1" t="s">
        <v>0</v>
      </c>
    </row>
    <row r="16" spans="1:3" x14ac:dyDescent="0.25">
      <c r="B16" s="1"/>
      <c r="C16" s="1" t="s">
        <v>605</v>
      </c>
    </row>
    <row r="17" spans="1:3" x14ac:dyDescent="0.25">
      <c r="B17" s="1"/>
      <c r="C17" s="1"/>
    </row>
    <row r="18" spans="1:3" x14ac:dyDescent="0.25">
      <c r="B18" s="1"/>
      <c r="C18" s="1" t="s">
        <v>606</v>
      </c>
    </row>
    <row r="19" spans="1:3" x14ac:dyDescent="0.25">
      <c r="B19" s="1"/>
      <c r="C19" s="1"/>
    </row>
    <row r="20" spans="1:3" x14ac:dyDescent="0.25">
      <c r="B20" t="s">
        <v>2</v>
      </c>
    </row>
    <row r="22" spans="1:3" x14ac:dyDescent="0.25">
      <c r="A22" s="4">
        <v>43579</v>
      </c>
    </row>
    <row r="26" spans="1:3" x14ac:dyDescent="0.25">
      <c r="A26" s="3">
        <v>43583</v>
      </c>
    </row>
    <row r="27" spans="1:3" x14ac:dyDescent="0.25">
      <c r="B27" s="1" t="s">
        <v>607</v>
      </c>
    </row>
    <row r="29" spans="1:3" x14ac:dyDescent="0.25">
      <c r="A29" s="3">
        <v>43584</v>
      </c>
    </row>
    <row r="30" spans="1:3" x14ac:dyDescent="0.25">
      <c r="B30" s="1" t="s">
        <v>608</v>
      </c>
    </row>
    <row r="33" spans="1:5" x14ac:dyDescent="0.25">
      <c r="A33" s="3">
        <v>43595</v>
      </c>
    </row>
    <row r="34" spans="1:5" x14ac:dyDescent="0.25">
      <c r="B34" s="5">
        <v>0.39722222222222198</v>
      </c>
      <c r="C34" t="s">
        <v>609</v>
      </c>
      <c r="D34" t="s">
        <v>599</v>
      </c>
      <c r="E34" t="s">
        <v>610</v>
      </c>
    </row>
    <row r="35" spans="1:5" x14ac:dyDescent="0.25">
      <c r="C35" t="s">
        <v>611</v>
      </c>
      <c r="E35" t="s">
        <v>612</v>
      </c>
    </row>
    <row r="36" spans="1:5" x14ac:dyDescent="0.25">
      <c r="C36" t="s">
        <v>613</v>
      </c>
      <c r="D36" t="s">
        <v>599</v>
      </c>
      <c r="E36" t="s">
        <v>614</v>
      </c>
    </row>
    <row r="38" spans="1:5" x14ac:dyDescent="0.25">
      <c r="A38" s="3">
        <v>43596</v>
      </c>
    </row>
    <row r="39" spans="1:5" x14ac:dyDescent="0.25">
      <c r="C39" t="s">
        <v>615</v>
      </c>
    </row>
    <row r="40" spans="1:5" x14ac:dyDescent="0.25">
      <c r="C40" t="s">
        <v>616</v>
      </c>
    </row>
    <row r="41" spans="1:5" x14ac:dyDescent="0.25">
      <c r="C41" s="6" t="s">
        <v>611</v>
      </c>
    </row>
    <row r="42" spans="1:5" x14ac:dyDescent="0.25">
      <c r="C42" s="6" t="s">
        <v>613</v>
      </c>
      <c r="E42" t="s">
        <v>617</v>
      </c>
    </row>
    <row r="43" spans="1:5" x14ac:dyDescent="0.25">
      <c r="C43" s="6" t="s">
        <v>618</v>
      </c>
    </row>
    <row r="44" spans="1:5" x14ac:dyDescent="0.25">
      <c r="C44" s="6" t="s">
        <v>619</v>
      </c>
    </row>
    <row r="45" spans="1:5" x14ac:dyDescent="0.25">
      <c r="C45" s="6" t="s">
        <v>620</v>
      </c>
    </row>
    <row r="46" spans="1:5" x14ac:dyDescent="0.25">
      <c r="A46" s="4">
        <v>43598</v>
      </c>
    </row>
    <row r="47" spans="1:5" x14ac:dyDescent="0.25">
      <c r="C47" s="6" t="s">
        <v>611</v>
      </c>
    </row>
    <row r="48" spans="1:5" x14ac:dyDescent="0.25">
      <c r="C48" s="6" t="s">
        <v>613</v>
      </c>
    </row>
    <row r="49" spans="1:5" x14ac:dyDescent="0.25">
      <c r="C49" s="6" t="s">
        <v>618</v>
      </c>
    </row>
    <row r="50" spans="1:5" x14ac:dyDescent="0.25">
      <c r="C50" s="6" t="s">
        <v>619</v>
      </c>
    </row>
    <row r="51" spans="1:5" x14ac:dyDescent="0.25">
      <c r="C51" s="6" t="s">
        <v>620</v>
      </c>
    </row>
    <row r="52" spans="1:5" x14ac:dyDescent="0.25">
      <c r="C52" s="7" t="s">
        <v>621</v>
      </c>
      <c r="E52" s="1" t="s">
        <v>601</v>
      </c>
    </row>
    <row r="53" spans="1:5" x14ac:dyDescent="0.25">
      <c r="C53" s="8" t="s">
        <v>622</v>
      </c>
    </row>
    <row r="54" spans="1:5" x14ac:dyDescent="0.25">
      <c r="D54" s="1" t="s">
        <v>623</v>
      </c>
    </row>
    <row r="56" spans="1:5" x14ac:dyDescent="0.25">
      <c r="A56" s="3">
        <v>43607</v>
      </c>
    </row>
    <row r="57" spans="1:5" x14ac:dyDescent="0.25">
      <c r="B57">
        <v>1</v>
      </c>
      <c r="C57" s="1" t="s">
        <v>624</v>
      </c>
      <c r="D57" s="1" t="s">
        <v>601</v>
      </c>
    </row>
    <row r="58" spans="1:5" x14ac:dyDescent="0.25">
      <c r="B58">
        <v>2</v>
      </c>
      <c r="C58" s="1" t="s">
        <v>625</v>
      </c>
      <c r="D58" s="1" t="s">
        <v>601</v>
      </c>
    </row>
    <row r="59" spans="1:5" x14ac:dyDescent="0.25">
      <c r="B59">
        <v>3</v>
      </c>
      <c r="C59" s="1" t="s">
        <v>626</v>
      </c>
    </row>
    <row r="60" spans="1:5" x14ac:dyDescent="0.25">
      <c r="B60">
        <v>4</v>
      </c>
      <c r="C60" s="1" t="s">
        <v>627</v>
      </c>
      <c r="D60" t="s">
        <v>599</v>
      </c>
    </row>
    <row r="61" spans="1:5" x14ac:dyDescent="0.25">
      <c r="B61">
        <v>5</v>
      </c>
      <c r="C61" s="1" t="s">
        <v>628</v>
      </c>
    </row>
    <row r="62" spans="1:5" x14ac:dyDescent="0.25">
      <c r="B62">
        <v>6</v>
      </c>
      <c r="C62" s="1" t="s">
        <v>629</v>
      </c>
    </row>
    <row r="63" spans="1:5" x14ac:dyDescent="0.25">
      <c r="B63">
        <v>7</v>
      </c>
      <c r="C63" s="1" t="s">
        <v>630</v>
      </c>
    </row>
    <row r="64" spans="1:5" x14ac:dyDescent="0.25">
      <c r="B64">
        <v>8</v>
      </c>
      <c r="C64" s="1" t="s">
        <v>631</v>
      </c>
    </row>
    <row r="66" spans="1:3" x14ac:dyDescent="0.25">
      <c r="A66" s="3">
        <v>43608</v>
      </c>
    </row>
    <row r="67" spans="1:3" x14ac:dyDescent="0.25">
      <c r="C67" s="1" t="s">
        <v>626</v>
      </c>
    </row>
    <row r="68" spans="1:3" x14ac:dyDescent="0.25">
      <c r="C68" s="1" t="s">
        <v>632</v>
      </c>
    </row>
    <row r="69" spans="1:3" x14ac:dyDescent="0.25">
      <c r="C69" s="1" t="s">
        <v>629</v>
      </c>
    </row>
    <row r="70" spans="1:3" x14ac:dyDescent="0.25">
      <c r="C70" s="1" t="s">
        <v>630</v>
      </c>
    </row>
    <row r="71" spans="1:3" x14ac:dyDescent="0.25">
      <c r="C71" s="1" t="s">
        <v>630</v>
      </c>
    </row>
    <row r="72" spans="1:3" x14ac:dyDescent="0.25">
      <c r="C72" s="1" t="s">
        <v>627</v>
      </c>
    </row>
    <row r="73" spans="1:3" x14ac:dyDescent="0.25">
      <c r="C73" s="1" t="s">
        <v>633</v>
      </c>
    </row>
    <row r="75" spans="1:3" x14ac:dyDescent="0.25">
      <c r="A75" s="3">
        <v>43610</v>
      </c>
    </row>
    <row r="76" spans="1:3" x14ac:dyDescent="0.25">
      <c r="C76" s="1" t="s">
        <v>626</v>
      </c>
    </row>
    <row r="77" spans="1:3" x14ac:dyDescent="0.25">
      <c r="C77" s="1" t="s">
        <v>632</v>
      </c>
    </row>
    <row r="78" spans="1:3" x14ac:dyDescent="0.25">
      <c r="C78" s="1" t="s">
        <v>629</v>
      </c>
    </row>
    <row r="79" spans="1:3" x14ac:dyDescent="0.25">
      <c r="C79" s="1" t="s">
        <v>630</v>
      </c>
    </row>
    <row r="80" spans="1:3" x14ac:dyDescent="0.25">
      <c r="C80" s="1" t="s">
        <v>630</v>
      </c>
    </row>
    <row r="81" spans="1:4" x14ac:dyDescent="0.25">
      <c r="C81" s="1" t="s">
        <v>627</v>
      </c>
    </row>
    <row r="82" spans="1:4" x14ac:dyDescent="0.25">
      <c r="C82" s="1" t="s">
        <v>633</v>
      </c>
    </row>
    <row r="87" spans="1:4" x14ac:dyDescent="0.25">
      <c r="A87" s="3">
        <v>43627</v>
      </c>
    </row>
    <row r="88" spans="1:4" x14ac:dyDescent="0.25">
      <c r="C88" t="s">
        <v>634</v>
      </c>
      <c r="D88" s="1" t="s">
        <v>635</v>
      </c>
    </row>
    <row r="89" spans="1:4" x14ac:dyDescent="0.25">
      <c r="C89" t="s">
        <v>636</v>
      </c>
      <c r="D89" s="1" t="s">
        <v>635</v>
      </c>
    </row>
    <row r="90" spans="1:4" x14ac:dyDescent="0.25">
      <c r="C90" t="s">
        <v>637</v>
      </c>
      <c r="D90" s="1" t="s">
        <v>635</v>
      </c>
    </row>
    <row r="91" spans="1:4" x14ac:dyDescent="0.25">
      <c r="C91" t="s">
        <v>638</v>
      </c>
      <c r="D91" s="1"/>
    </row>
    <row r="92" spans="1:4" x14ac:dyDescent="0.25">
      <c r="C92" t="s">
        <v>607</v>
      </c>
      <c r="D92" s="1" t="s">
        <v>639</v>
      </c>
    </row>
    <row r="93" spans="1:4" x14ac:dyDescent="0.25">
      <c r="C93" s="1" t="s">
        <v>640</v>
      </c>
      <c r="D93" s="1" t="s">
        <v>639</v>
      </c>
    </row>
    <row r="95" spans="1:4" x14ac:dyDescent="0.25">
      <c r="A95" s="3">
        <v>43628</v>
      </c>
    </row>
    <row r="96" spans="1:4" x14ac:dyDescent="0.25">
      <c r="C96" t="s">
        <v>634</v>
      </c>
      <c r="D96" s="1"/>
    </row>
    <row r="97" spans="1:4" x14ac:dyDescent="0.25">
      <c r="C97" t="s">
        <v>636</v>
      </c>
      <c r="D97" s="1"/>
    </row>
    <row r="98" spans="1:4" x14ac:dyDescent="0.25">
      <c r="C98" t="s">
        <v>637</v>
      </c>
      <c r="D98" s="1"/>
    </row>
    <row r="99" spans="1:4" x14ac:dyDescent="0.25">
      <c r="C99" t="s">
        <v>638</v>
      </c>
      <c r="D99" s="1"/>
    </row>
    <row r="100" spans="1:4" x14ac:dyDescent="0.25">
      <c r="C100" t="s">
        <v>607</v>
      </c>
      <c r="D100" s="1"/>
    </row>
    <row r="101" spans="1:4" x14ac:dyDescent="0.25">
      <c r="C101" s="1" t="s">
        <v>640</v>
      </c>
      <c r="D101" s="1"/>
    </row>
    <row r="102" spans="1:4" x14ac:dyDescent="0.25">
      <c r="C102" s="1" t="s">
        <v>641</v>
      </c>
    </row>
    <row r="103" spans="1:4" x14ac:dyDescent="0.25">
      <c r="C103" s="1" t="s">
        <v>642</v>
      </c>
    </row>
    <row r="104" spans="1:4" x14ac:dyDescent="0.25">
      <c r="C104" s="1" t="s">
        <v>643</v>
      </c>
      <c r="D104" s="1" t="s">
        <v>644</v>
      </c>
    </row>
    <row r="105" spans="1:4" x14ac:dyDescent="0.25">
      <c r="C105" s="1" t="s">
        <v>645</v>
      </c>
    </row>
    <row r="106" spans="1:4" x14ac:dyDescent="0.25">
      <c r="C106" s="1" t="s">
        <v>646</v>
      </c>
      <c r="D106" s="1" t="s">
        <v>647</v>
      </c>
    </row>
    <row r="107" spans="1:4" x14ac:dyDescent="0.25">
      <c r="D107" s="9"/>
    </row>
    <row r="108" spans="1:4" x14ac:dyDescent="0.25">
      <c r="A108" s="3">
        <v>43630</v>
      </c>
    </row>
    <row r="109" spans="1:4" x14ac:dyDescent="0.25">
      <c r="C109" t="s">
        <v>634</v>
      </c>
    </row>
    <row r="110" spans="1:4" x14ac:dyDescent="0.25">
      <c r="C110" t="s">
        <v>636</v>
      </c>
    </row>
    <row r="111" spans="1:4" x14ac:dyDescent="0.25">
      <c r="C111" t="s">
        <v>637</v>
      </c>
    </row>
    <row r="112" spans="1:4" x14ac:dyDescent="0.25">
      <c r="C112" t="s">
        <v>638</v>
      </c>
    </row>
    <row r="113" spans="1:4" x14ac:dyDescent="0.25">
      <c r="C113" t="s">
        <v>607</v>
      </c>
    </row>
    <row r="114" spans="1:4" x14ac:dyDescent="0.25">
      <c r="C114" s="1" t="s">
        <v>640</v>
      </c>
    </row>
    <row r="115" spans="1:4" x14ac:dyDescent="0.25">
      <c r="C115" s="1" t="s">
        <v>641</v>
      </c>
    </row>
    <row r="116" spans="1:4" x14ac:dyDescent="0.25">
      <c r="C116" s="1" t="s">
        <v>642</v>
      </c>
    </row>
    <row r="117" spans="1:4" x14ac:dyDescent="0.25">
      <c r="C117" s="1" t="s">
        <v>643</v>
      </c>
    </row>
    <row r="118" spans="1:4" x14ac:dyDescent="0.25">
      <c r="C118" s="1" t="s">
        <v>645</v>
      </c>
    </row>
    <row r="119" spans="1:4" x14ac:dyDescent="0.25">
      <c r="C119" s="1" t="s">
        <v>646</v>
      </c>
    </row>
    <row r="121" spans="1:4" x14ac:dyDescent="0.25">
      <c r="A121" s="3">
        <v>43652</v>
      </c>
    </row>
    <row r="124" spans="1:4" x14ac:dyDescent="0.25">
      <c r="A124" s="3">
        <v>43654</v>
      </c>
      <c r="C124" t="s">
        <v>5</v>
      </c>
      <c r="D124" s="5">
        <v>0.37291666666666701</v>
      </c>
    </row>
    <row r="127" spans="1:4" x14ac:dyDescent="0.25">
      <c r="A127" s="3">
        <v>43745</v>
      </c>
    </row>
    <row r="128" spans="1:4" x14ac:dyDescent="0.25">
      <c r="C128" t="s">
        <v>696</v>
      </c>
      <c r="D128" t="s">
        <v>725</v>
      </c>
    </row>
    <row r="129" spans="1:3" x14ac:dyDescent="0.25">
      <c r="C129" t="s">
        <v>693</v>
      </c>
    </row>
    <row r="130" spans="1:3" x14ac:dyDescent="0.25">
      <c r="C130" t="s">
        <v>694</v>
      </c>
    </row>
    <row r="131" spans="1:3" x14ac:dyDescent="0.25">
      <c r="C131" t="s">
        <v>695</v>
      </c>
    </row>
    <row r="132" spans="1:3" x14ac:dyDescent="0.25">
      <c r="C132" t="s">
        <v>697</v>
      </c>
    </row>
    <row r="133" spans="1:3" x14ac:dyDescent="0.25">
      <c r="C133" t="s">
        <v>698</v>
      </c>
    </row>
    <row r="135" spans="1:3" x14ac:dyDescent="0.25">
      <c r="A135" s="3">
        <v>43747</v>
      </c>
      <c r="C135" t="s">
        <v>693</v>
      </c>
    </row>
    <row r="136" spans="1:3" x14ac:dyDescent="0.25">
      <c r="C136" t="s">
        <v>694</v>
      </c>
    </row>
    <row r="137" spans="1:3" x14ac:dyDescent="0.25">
      <c r="C137" t="s">
        <v>695</v>
      </c>
    </row>
    <row r="138" spans="1:3" x14ac:dyDescent="0.25">
      <c r="C138" t="s">
        <v>697</v>
      </c>
    </row>
    <row r="139" spans="1:3" x14ac:dyDescent="0.25">
      <c r="C139" t="s">
        <v>698</v>
      </c>
    </row>
    <row r="141" spans="1:3" x14ac:dyDescent="0.25">
      <c r="A141" s="3">
        <v>43748</v>
      </c>
    </row>
    <row r="142" spans="1:3" x14ac:dyDescent="0.25">
      <c r="C142" t="s">
        <v>693</v>
      </c>
    </row>
    <row r="143" spans="1:3" x14ac:dyDescent="0.25">
      <c r="C143" t="s">
        <v>694</v>
      </c>
    </row>
    <row r="144" spans="1:3" x14ac:dyDescent="0.25">
      <c r="C144" t="s">
        <v>695</v>
      </c>
    </row>
    <row r="145" spans="1:4" x14ac:dyDescent="0.25">
      <c r="C145" t="s">
        <v>697</v>
      </c>
    </row>
    <row r="146" spans="1:4" x14ac:dyDescent="0.25">
      <c r="C146" t="s">
        <v>698</v>
      </c>
    </row>
    <row r="147" spans="1:4" x14ac:dyDescent="0.25">
      <c r="C147" s="10" t="s">
        <v>746</v>
      </c>
      <c r="D147" t="s">
        <v>786</v>
      </c>
    </row>
    <row r="148" spans="1:4" x14ac:dyDescent="0.25">
      <c r="C148" s="10" t="s">
        <v>747</v>
      </c>
      <c r="D148" s="10" t="s">
        <v>748</v>
      </c>
    </row>
    <row r="151" spans="1:4" x14ac:dyDescent="0.25">
      <c r="A151" s="3">
        <v>43750</v>
      </c>
    </row>
    <row r="152" spans="1:4" x14ac:dyDescent="0.25">
      <c r="C152" t="s">
        <v>693</v>
      </c>
    </row>
    <row r="153" spans="1:4" x14ac:dyDescent="0.25">
      <c r="C153" t="s">
        <v>694</v>
      </c>
    </row>
    <row r="154" spans="1:4" x14ac:dyDescent="0.25">
      <c r="C154" t="s">
        <v>695</v>
      </c>
    </row>
    <row r="155" spans="1:4" x14ac:dyDescent="0.25">
      <c r="C155" t="s">
        <v>697</v>
      </c>
      <c r="D155" s="10" t="s">
        <v>792</v>
      </c>
    </row>
    <row r="156" spans="1:4" x14ac:dyDescent="0.25">
      <c r="C156" t="s">
        <v>698</v>
      </c>
    </row>
    <row r="157" spans="1:4" x14ac:dyDescent="0.25">
      <c r="C157" s="10" t="s">
        <v>787</v>
      </c>
    </row>
    <row r="158" spans="1:4" x14ac:dyDescent="0.25">
      <c r="C158" s="10" t="s">
        <v>789</v>
      </c>
    </row>
    <row r="159" spans="1:4" x14ac:dyDescent="0.25">
      <c r="C159" s="10" t="s">
        <v>790</v>
      </c>
    </row>
    <row r="160" spans="1:4" x14ac:dyDescent="0.25">
      <c r="C160" s="10" t="s">
        <v>747</v>
      </c>
    </row>
    <row r="161" spans="1:4" x14ac:dyDescent="0.25">
      <c r="C161" s="10" t="s">
        <v>788</v>
      </c>
    </row>
    <row r="162" spans="1:4" x14ac:dyDescent="0.25">
      <c r="C162" s="10" t="s">
        <v>791</v>
      </c>
      <c r="D162" t="s">
        <v>786</v>
      </c>
    </row>
    <row r="164" spans="1:4" x14ac:dyDescent="0.25">
      <c r="A164" s="3">
        <v>43751</v>
      </c>
    </row>
    <row r="165" spans="1:4" x14ac:dyDescent="0.25">
      <c r="C165" t="s">
        <v>693</v>
      </c>
    </row>
    <row r="166" spans="1:4" x14ac:dyDescent="0.25">
      <c r="C166" t="s">
        <v>694</v>
      </c>
    </row>
    <row r="167" spans="1:4" x14ac:dyDescent="0.25">
      <c r="C167" t="s">
        <v>695</v>
      </c>
    </row>
    <row r="168" spans="1:4" x14ac:dyDescent="0.25">
      <c r="C168" t="s">
        <v>698</v>
      </c>
    </row>
    <row r="169" spans="1:4" x14ac:dyDescent="0.25">
      <c r="C169" s="10" t="s">
        <v>787</v>
      </c>
    </row>
    <row r="170" spans="1:4" x14ac:dyDescent="0.25">
      <c r="C170" s="10" t="s">
        <v>789</v>
      </c>
    </row>
    <row r="171" spans="1:4" x14ac:dyDescent="0.25">
      <c r="C171" s="10" t="s">
        <v>790</v>
      </c>
    </row>
    <row r="172" spans="1:4" x14ac:dyDescent="0.25">
      <c r="C172" s="10" t="s">
        <v>747</v>
      </c>
    </row>
    <row r="173" spans="1:4" x14ac:dyDescent="0.25">
      <c r="C173" s="10" t="s">
        <v>788</v>
      </c>
    </row>
    <row r="174" spans="1:4" x14ac:dyDescent="0.25">
      <c r="C174" s="10" t="s">
        <v>793</v>
      </c>
    </row>
    <row r="175" spans="1:4" x14ac:dyDescent="0.25">
      <c r="C175" s="10" t="s">
        <v>794</v>
      </c>
      <c r="D175" t="s">
        <v>795</v>
      </c>
    </row>
    <row r="177" spans="1:3" x14ac:dyDescent="0.25">
      <c r="A177" s="3">
        <v>43752</v>
      </c>
    </row>
    <row r="178" spans="1:3" x14ac:dyDescent="0.25">
      <c r="C178" t="s">
        <v>693</v>
      </c>
    </row>
    <row r="179" spans="1:3" x14ac:dyDescent="0.25">
      <c r="C179" t="s">
        <v>694</v>
      </c>
    </row>
    <row r="180" spans="1:3" x14ac:dyDescent="0.25">
      <c r="C180" t="s">
        <v>695</v>
      </c>
    </row>
    <row r="181" spans="1:3" x14ac:dyDescent="0.25">
      <c r="C181" t="s">
        <v>698</v>
      </c>
    </row>
    <row r="182" spans="1:3" x14ac:dyDescent="0.25">
      <c r="C182" s="10" t="s">
        <v>787</v>
      </c>
    </row>
    <row r="183" spans="1:3" x14ac:dyDescent="0.25">
      <c r="C183" s="10" t="s">
        <v>789</v>
      </c>
    </row>
    <row r="184" spans="1:3" x14ac:dyDescent="0.25">
      <c r="C184" s="10" t="s">
        <v>790</v>
      </c>
    </row>
    <row r="185" spans="1:3" x14ac:dyDescent="0.25">
      <c r="C185" s="10" t="s">
        <v>747</v>
      </c>
    </row>
    <row r="186" spans="1:3" x14ac:dyDescent="0.25">
      <c r="C186" s="10" t="s">
        <v>788</v>
      </c>
    </row>
    <row r="187" spans="1:3" x14ac:dyDescent="0.25">
      <c r="C187" s="10" t="s">
        <v>793</v>
      </c>
    </row>
    <row r="188" spans="1:3" x14ac:dyDescent="0.25">
      <c r="A188" s="3">
        <v>43764</v>
      </c>
    </row>
    <row r="189" spans="1:3" x14ac:dyDescent="0.25">
      <c r="C189" t="s">
        <v>693</v>
      </c>
    </row>
    <row r="190" spans="1:3" x14ac:dyDescent="0.25">
      <c r="C190" s="10" t="s">
        <v>793</v>
      </c>
    </row>
    <row r="191" spans="1:3" x14ac:dyDescent="0.25">
      <c r="C191" s="10" t="s">
        <v>821</v>
      </c>
    </row>
    <row r="192" spans="1:3" x14ac:dyDescent="0.25">
      <c r="C192" s="10" t="s">
        <v>823</v>
      </c>
    </row>
    <row r="193" spans="1:3" x14ac:dyDescent="0.25">
      <c r="C193" s="10" t="s">
        <v>822</v>
      </c>
    </row>
    <row r="194" spans="1:3" x14ac:dyDescent="0.25">
      <c r="C194" s="10" t="s">
        <v>825</v>
      </c>
    </row>
    <row r="195" spans="1:3" x14ac:dyDescent="0.25">
      <c r="C195" s="10"/>
    </row>
    <row r="196" spans="1:3" x14ac:dyDescent="0.25">
      <c r="C196" t="s">
        <v>694</v>
      </c>
    </row>
    <row r="197" spans="1:3" x14ac:dyDescent="0.25">
      <c r="C197" t="s">
        <v>698</v>
      </c>
    </row>
    <row r="198" spans="1:3" x14ac:dyDescent="0.25">
      <c r="C198" s="10" t="s">
        <v>824</v>
      </c>
    </row>
    <row r="199" spans="1:3" x14ac:dyDescent="0.25">
      <c r="C199" s="10" t="s">
        <v>789</v>
      </c>
    </row>
    <row r="200" spans="1:3" x14ac:dyDescent="0.25">
      <c r="C200" s="10" t="s">
        <v>790</v>
      </c>
    </row>
    <row r="201" spans="1:3" x14ac:dyDescent="0.25">
      <c r="C201" s="10" t="s">
        <v>747</v>
      </c>
    </row>
    <row r="203" spans="1:3" x14ac:dyDescent="0.25">
      <c r="A203" s="3">
        <v>43767</v>
      </c>
    </row>
    <row r="204" spans="1:3" x14ac:dyDescent="0.25">
      <c r="C204" t="s">
        <v>693</v>
      </c>
    </row>
    <row r="205" spans="1:3" x14ac:dyDescent="0.25">
      <c r="C205" s="10" t="s">
        <v>793</v>
      </c>
    </row>
    <row r="206" spans="1:3" x14ac:dyDescent="0.25">
      <c r="C206" s="10" t="s">
        <v>821</v>
      </c>
    </row>
    <row r="207" spans="1:3" x14ac:dyDescent="0.25">
      <c r="C207" s="10" t="s">
        <v>823</v>
      </c>
    </row>
    <row r="208" spans="1:3" x14ac:dyDescent="0.25">
      <c r="C208" s="10" t="s">
        <v>822</v>
      </c>
    </row>
    <row r="209" spans="1:4" x14ac:dyDescent="0.25">
      <c r="C209" s="10" t="s">
        <v>825</v>
      </c>
    </row>
    <row r="210" spans="1:4" x14ac:dyDescent="0.25">
      <c r="C210" s="10" t="s">
        <v>789</v>
      </c>
    </row>
    <row r="211" spans="1:4" x14ac:dyDescent="0.25">
      <c r="C211" s="10" t="s">
        <v>790</v>
      </c>
    </row>
    <row r="212" spans="1:4" x14ac:dyDescent="0.25">
      <c r="C212" s="10"/>
    </row>
    <row r="213" spans="1:4" x14ac:dyDescent="0.25">
      <c r="C213" t="s">
        <v>872</v>
      </c>
    </row>
    <row r="214" spans="1:4" x14ac:dyDescent="0.25">
      <c r="C214" t="s">
        <v>873</v>
      </c>
    </row>
    <row r="215" spans="1:4" x14ac:dyDescent="0.25">
      <c r="C215" t="s">
        <v>698</v>
      </c>
    </row>
    <row r="216" spans="1:4" x14ac:dyDescent="0.25">
      <c r="C216" s="10" t="s">
        <v>824</v>
      </c>
    </row>
    <row r="217" spans="1:4" x14ac:dyDescent="0.25">
      <c r="C217" s="77" t="s">
        <v>747</v>
      </c>
    </row>
    <row r="219" spans="1:4" x14ac:dyDescent="0.25">
      <c r="B219" s="5">
        <v>0.39583333333333331</v>
      </c>
      <c r="C219" t="s">
        <v>874</v>
      </c>
    </row>
    <row r="220" spans="1:4" x14ac:dyDescent="0.25">
      <c r="B220" s="5">
        <v>0.27083333333333331</v>
      </c>
      <c r="C220" t="s">
        <v>875</v>
      </c>
    </row>
    <row r="221" spans="1:4" x14ac:dyDescent="0.25">
      <c r="B221" s="5">
        <v>4.1666666666666664E-2</v>
      </c>
      <c r="C221" t="s">
        <v>876</v>
      </c>
    </row>
    <row r="223" spans="1:4" x14ac:dyDescent="0.25">
      <c r="A223" s="3">
        <v>43768</v>
      </c>
    </row>
    <row r="224" spans="1:4" x14ac:dyDescent="0.25">
      <c r="C224" t="s">
        <v>908</v>
      </c>
      <c r="D224" s="10" t="s">
        <v>918</v>
      </c>
    </row>
    <row r="225" spans="2:3" x14ac:dyDescent="0.25">
      <c r="C225" s="10" t="s">
        <v>919</v>
      </c>
    </row>
    <row r="226" spans="2:3" x14ac:dyDescent="0.25">
      <c r="C226" s="10" t="s">
        <v>821</v>
      </c>
    </row>
    <row r="227" spans="2:3" x14ac:dyDescent="0.25">
      <c r="C227" s="10" t="s">
        <v>823</v>
      </c>
    </row>
    <row r="228" spans="2:3" x14ac:dyDescent="0.25">
      <c r="C228" s="10" t="s">
        <v>822</v>
      </c>
    </row>
    <row r="229" spans="2:3" x14ac:dyDescent="0.25">
      <c r="C229" s="10" t="s">
        <v>825</v>
      </c>
    </row>
    <row r="230" spans="2:3" x14ac:dyDescent="0.25">
      <c r="C230" s="10" t="s">
        <v>789</v>
      </c>
    </row>
    <row r="231" spans="2:3" x14ac:dyDescent="0.25">
      <c r="C231" s="10" t="s">
        <v>790</v>
      </c>
    </row>
    <row r="232" spans="2:3" x14ac:dyDescent="0.25">
      <c r="C232" s="10"/>
    </row>
    <row r="233" spans="2:3" x14ac:dyDescent="0.25">
      <c r="C233" s="10" t="s">
        <v>793</v>
      </c>
    </row>
    <row r="234" spans="2:3" x14ac:dyDescent="0.25">
      <c r="C234" t="s">
        <v>872</v>
      </c>
    </row>
    <row r="235" spans="2:3" x14ac:dyDescent="0.25">
      <c r="C235" t="s">
        <v>873</v>
      </c>
    </row>
    <row r="236" spans="2:3" x14ac:dyDescent="0.25">
      <c r="C236" t="s">
        <v>698</v>
      </c>
    </row>
    <row r="237" spans="2:3" x14ac:dyDescent="0.25">
      <c r="C237" s="10" t="s">
        <v>824</v>
      </c>
    </row>
    <row r="238" spans="2:3" x14ac:dyDescent="0.25">
      <c r="C238" s="77" t="s">
        <v>747</v>
      </c>
    </row>
    <row r="240" spans="2:3" x14ac:dyDescent="0.25">
      <c r="B240" s="5">
        <v>0.39583333333333331</v>
      </c>
      <c r="C240" t="s">
        <v>874</v>
      </c>
    </row>
    <row r="241" spans="1:4" x14ac:dyDescent="0.25">
      <c r="B241" s="5">
        <v>0.27083333333333331</v>
      </c>
      <c r="C241" t="s">
        <v>875</v>
      </c>
    </row>
    <row r="242" spans="1:4" x14ac:dyDescent="0.25">
      <c r="B242" s="5">
        <v>4.1666666666666664E-2</v>
      </c>
      <c r="C242" t="s">
        <v>876</v>
      </c>
    </row>
    <row r="244" spans="1:4" x14ac:dyDescent="0.25">
      <c r="A244" s="3">
        <v>43769</v>
      </c>
    </row>
    <row r="245" spans="1:4" x14ac:dyDescent="0.25">
      <c r="C245" t="s">
        <v>908</v>
      </c>
      <c r="D245" t="s">
        <v>941</v>
      </c>
    </row>
    <row r="246" spans="1:4" x14ac:dyDescent="0.25">
      <c r="C246" s="10" t="s">
        <v>919</v>
      </c>
    </row>
    <row r="247" spans="1:4" x14ac:dyDescent="0.25">
      <c r="C247" s="10" t="s">
        <v>821</v>
      </c>
    </row>
    <row r="248" spans="1:4" x14ac:dyDescent="0.25">
      <c r="C248" s="10" t="s">
        <v>823</v>
      </c>
    </row>
    <row r="249" spans="1:4" x14ac:dyDescent="0.25">
      <c r="C249" s="10" t="s">
        <v>822</v>
      </c>
    </row>
    <row r="250" spans="1:4" x14ac:dyDescent="0.25">
      <c r="C250" s="10" t="s">
        <v>825</v>
      </c>
    </row>
    <row r="251" spans="1:4" x14ac:dyDescent="0.25">
      <c r="C251" s="10" t="s">
        <v>789</v>
      </c>
    </row>
    <row r="252" spans="1:4" x14ac:dyDescent="0.25">
      <c r="C252" s="10" t="s">
        <v>790</v>
      </c>
    </row>
    <row r="253" spans="1:4" x14ac:dyDescent="0.25">
      <c r="C253" s="10"/>
    </row>
    <row r="254" spans="1:4" x14ac:dyDescent="0.25">
      <c r="C254" s="10" t="s">
        <v>793</v>
      </c>
    </row>
    <row r="255" spans="1:4" x14ac:dyDescent="0.25">
      <c r="C255" t="s">
        <v>872</v>
      </c>
    </row>
    <row r="256" spans="1:4" x14ac:dyDescent="0.25">
      <c r="C256" t="s">
        <v>873</v>
      </c>
    </row>
    <row r="257" spans="1:3" x14ac:dyDescent="0.25">
      <c r="C257" t="s">
        <v>698</v>
      </c>
    </row>
    <row r="258" spans="1:3" x14ac:dyDescent="0.25">
      <c r="C258" s="10" t="s">
        <v>824</v>
      </c>
    </row>
    <row r="259" spans="1:3" x14ac:dyDescent="0.25">
      <c r="C259" s="77" t="s">
        <v>747</v>
      </c>
    </row>
    <row r="261" spans="1:3" x14ac:dyDescent="0.25">
      <c r="B261" s="5">
        <v>0.39583333333333331</v>
      </c>
      <c r="C261" t="s">
        <v>874</v>
      </c>
    </row>
    <row r="262" spans="1:3" x14ac:dyDescent="0.25">
      <c r="B262" s="5">
        <v>0.27083333333333331</v>
      </c>
      <c r="C262" t="s">
        <v>875</v>
      </c>
    </row>
    <row r="263" spans="1:3" x14ac:dyDescent="0.25">
      <c r="B263" s="5">
        <v>4.1666666666666664E-2</v>
      </c>
      <c r="C263" t="s">
        <v>876</v>
      </c>
    </row>
    <row r="265" spans="1:3" x14ac:dyDescent="0.25">
      <c r="A265" s="3">
        <v>43769</v>
      </c>
    </row>
    <row r="266" spans="1:3" x14ac:dyDescent="0.25">
      <c r="A266" s="3"/>
      <c r="C266" t="s">
        <v>943</v>
      </c>
    </row>
    <row r="267" spans="1:3" x14ac:dyDescent="0.25">
      <c r="C267" t="s">
        <v>942</v>
      </c>
    </row>
    <row r="268" spans="1:3" x14ac:dyDescent="0.25">
      <c r="C268" s="10" t="s">
        <v>919</v>
      </c>
    </row>
    <row r="269" spans="1:3" x14ac:dyDescent="0.25">
      <c r="C269" s="10" t="s">
        <v>821</v>
      </c>
    </row>
    <row r="270" spans="1:3" x14ac:dyDescent="0.25">
      <c r="C270" s="10" t="s">
        <v>823</v>
      </c>
    </row>
    <row r="271" spans="1:3" x14ac:dyDescent="0.25">
      <c r="C271" s="10" t="s">
        <v>822</v>
      </c>
    </row>
    <row r="272" spans="1:3" x14ac:dyDescent="0.25">
      <c r="C272" s="10" t="s">
        <v>825</v>
      </c>
    </row>
    <row r="273" spans="1:4" x14ac:dyDescent="0.25">
      <c r="C273" s="10" t="s">
        <v>789</v>
      </c>
    </row>
    <row r="274" spans="1:4" x14ac:dyDescent="0.25">
      <c r="C274" s="10" t="s">
        <v>790</v>
      </c>
    </row>
    <row r="275" spans="1:4" x14ac:dyDescent="0.25">
      <c r="C275" s="10"/>
    </row>
    <row r="276" spans="1:4" x14ac:dyDescent="0.25">
      <c r="C276" s="10" t="s">
        <v>793</v>
      </c>
    </row>
    <row r="277" spans="1:4" x14ac:dyDescent="0.25">
      <c r="C277" t="s">
        <v>872</v>
      </c>
    </row>
    <row r="278" spans="1:4" x14ac:dyDescent="0.25">
      <c r="C278" t="s">
        <v>873</v>
      </c>
    </row>
    <row r="279" spans="1:4" x14ac:dyDescent="0.25">
      <c r="C279" t="s">
        <v>698</v>
      </c>
    </row>
    <row r="280" spans="1:4" x14ac:dyDescent="0.25">
      <c r="C280" s="10" t="s">
        <v>824</v>
      </c>
    </row>
    <row r="281" spans="1:4" x14ac:dyDescent="0.25">
      <c r="C281" s="77" t="s">
        <v>747</v>
      </c>
    </row>
    <row r="283" spans="1:4" x14ac:dyDescent="0.25">
      <c r="B283" s="5">
        <v>0.39583333333333331</v>
      </c>
      <c r="C283" t="s">
        <v>874</v>
      </c>
    </row>
    <row r="284" spans="1:4" x14ac:dyDescent="0.25">
      <c r="B284" s="5">
        <v>0.27083333333333331</v>
      </c>
      <c r="C284" t="s">
        <v>875</v>
      </c>
    </row>
    <row r="285" spans="1:4" x14ac:dyDescent="0.25">
      <c r="B285" s="5">
        <v>4.1666666666666664E-2</v>
      </c>
      <c r="C285" t="s">
        <v>876</v>
      </c>
    </row>
    <row r="287" spans="1:4" x14ac:dyDescent="0.25">
      <c r="A287" s="3">
        <v>43769</v>
      </c>
    </row>
    <row r="288" spans="1:4" x14ac:dyDescent="0.25">
      <c r="A288" s="3"/>
      <c r="C288" t="s">
        <v>943</v>
      </c>
      <c r="D288" s="10" t="s">
        <v>967</v>
      </c>
    </row>
    <row r="289" spans="3:3" x14ac:dyDescent="0.25">
      <c r="C289" t="s">
        <v>942</v>
      </c>
    </row>
    <row r="290" spans="3:3" x14ac:dyDescent="0.25">
      <c r="C290" s="10" t="s">
        <v>919</v>
      </c>
    </row>
    <row r="291" spans="3:3" x14ac:dyDescent="0.25">
      <c r="C291" s="10" t="s">
        <v>821</v>
      </c>
    </row>
    <row r="292" spans="3:3" x14ac:dyDescent="0.25">
      <c r="C292" s="10" t="s">
        <v>823</v>
      </c>
    </row>
    <row r="293" spans="3:3" x14ac:dyDescent="0.25">
      <c r="C293" s="10" t="s">
        <v>822</v>
      </c>
    </row>
    <row r="294" spans="3:3" x14ac:dyDescent="0.25">
      <c r="C294" s="10" t="s">
        <v>825</v>
      </c>
    </row>
    <row r="295" spans="3:3" x14ac:dyDescent="0.25">
      <c r="C295" s="10" t="s">
        <v>789</v>
      </c>
    </row>
    <row r="296" spans="3:3" x14ac:dyDescent="0.25">
      <c r="C296" s="10" t="s">
        <v>790</v>
      </c>
    </row>
    <row r="297" spans="3:3" x14ac:dyDescent="0.25">
      <c r="C297" s="10"/>
    </row>
    <row r="298" spans="3:3" x14ac:dyDescent="0.25">
      <c r="C298" s="10" t="s">
        <v>793</v>
      </c>
    </row>
    <row r="299" spans="3:3" x14ac:dyDescent="0.25">
      <c r="C299" t="s">
        <v>872</v>
      </c>
    </row>
    <row r="300" spans="3:3" x14ac:dyDescent="0.25">
      <c r="C300" t="s">
        <v>873</v>
      </c>
    </row>
    <row r="301" spans="3:3" x14ac:dyDescent="0.25">
      <c r="C301" t="s">
        <v>698</v>
      </c>
    </row>
    <row r="302" spans="3:3" x14ac:dyDescent="0.25">
      <c r="C302" s="10" t="s">
        <v>824</v>
      </c>
    </row>
    <row r="303" spans="3:3" x14ac:dyDescent="0.25">
      <c r="C303" s="77" t="s">
        <v>747</v>
      </c>
    </row>
    <row r="305" spans="1:7" x14ac:dyDescent="0.25">
      <c r="B305" s="5">
        <v>0.39583333333333331</v>
      </c>
      <c r="C305" t="s">
        <v>874</v>
      </c>
    </row>
    <row r="306" spans="1:7" x14ac:dyDescent="0.25">
      <c r="B306" s="5">
        <v>0.27083333333333331</v>
      </c>
      <c r="C306" t="s">
        <v>875</v>
      </c>
    </row>
    <row r="307" spans="1:7" x14ac:dyDescent="0.25">
      <c r="B307" s="5">
        <v>4.1666666666666664E-2</v>
      </c>
      <c r="C307" t="s">
        <v>876</v>
      </c>
    </row>
    <row r="308" spans="1:7" x14ac:dyDescent="0.25">
      <c r="A308" s="3">
        <v>43773</v>
      </c>
    </row>
    <row r="309" spans="1:7" x14ac:dyDescent="0.25">
      <c r="A309" s="3"/>
      <c r="C309" s="10" t="s">
        <v>974</v>
      </c>
      <c r="D309" s="10" t="s">
        <v>976</v>
      </c>
    </row>
    <row r="310" spans="1:7" x14ac:dyDescent="0.25">
      <c r="A310" s="3"/>
      <c r="C310" s="10" t="s">
        <v>975</v>
      </c>
      <c r="D310" s="10"/>
    </row>
    <row r="311" spans="1:7" x14ac:dyDescent="0.25">
      <c r="A311" s="3"/>
      <c r="C311" s="10" t="s">
        <v>977</v>
      </c>
      <c r="D311" s="89"/>
      <c r="E311" s="89">
        <v>0.4375</v>
      </c>
      <c r="F311" s="5">
        <v>0.5</v>
      </c>
    </row>
    <row r="312" spans="1:7" x14ac:dyDescent="0.25">
      <c r="A312" s="3"/>
      <c r="C312" s="10" t="s">
        <v>978</v>
      </c>
      <c r="D312" s="10"/>
    </row>
    <row r="313" spans="1:7" x14ac:dyDescent="0.25">
      <c r="A313" s="3"/>
      <c r="C313" s="10"/>
      <c r="D313" s="10" t="s">
        <v>919</v>
      </c>
    </row>
    <row r="314" spans="1:7" x14ac:dyDescent="0.25">
      <c r="A314" s="3"/>
      <c r="C314" t="s">
        <v>698</v>
      </c>
      <c r="D314" s="10"/>
      <c r="G314" s="10" t="s">
        <v>1007</v>
      </c>
    </row>
    <row r="315" spans="1:7" x14ac:dyDescent="0.25">
      <c r="C315" s="77" t="s">
        <v>747</v>
      </c>
      <c r="D315" s="10"/>
    </row>
    <row r="316" spans="1:7" x14ac:dyDescent="0.25">
      <c r="B316">
        <v>1</v>
      </c>
      <c r="C316" t="s">
        <v>874</v>
      </c>
    </row>
    <row r="317" spans="1:7" x14ac:dyDescent="0.25">
      <c r="B317">
        <v>1</v>
      </c>
      <c r="C317" t="s">
        <v>875</v>
      </c>
    </row>
    <row r="318" spans="1:7" x14ac:dyDescent="0.25">
      <c r="B318" s="89" t="s">
        <v>982</v>
      </c>
      <c r="C318" t="s">
        <v>876</v>
      </c>
    </row>
    <row r="319" spans="1:7" x14ac:dyDescent="0.25">
      <c r="B319" s="10" t="s">
        <v>973</v>
      </c>
      <c r="C319" s="10" t="s">
        <v>972</v>
      </c>
    </row>
    <row r="320" spans="1:7" x14ac:dyDescent="0.25">
      <c r="B320" s="10">
        <v>2</v>
      </c>
      <c r="C320" s="10" t="s">
        <v>981</v>
      </c>
    </row>
    <row r="321" spans="3:4" x14ac:dyDescent="0.25">
      <c r="C321" s="10" t="s">
        <v>989</v>
      </c>
      <c r="D321" s="10" t="s">
        <v>990</v>
      </c>
    </row>
    <row r="322" spans="3:4" x14ac:dyDescent="0.25">
      <c r="C322" s="10"/>
    </row>
    <row r="323" spans="3:4" x14ac:dyDescent="0.25">
      <c r="C323" t="s">
        <v>942</v>
      </c>
    </row>
    <row r="324" spans="3:4" x14ac:dyDescent="0.25">
      <c r="C324" s="10" t="s">
        <v>919</v>
      </c>
    </row>
    <row r="325" spans="3:4" x14ac:dyDescent="0.25">
      <c r="C325" s="10" t="s">
        <v>821</v>
      </c>
    </row>
    <row r="326" spans="3:4" x14ac:dyDescent="0.25">
      <c r="C326" s="10" t="s">
        <v>823</v>
      </c>
    </row>
    <row r="327" spans="3:4" x14ac:dyDescent="0.25">
      <c r="C327" s="10" t="s">
        <v>822</v>
      </c>
    </row>
    <row r="328" spans="3:4" x14ac:dyDescent="0.25">
      <c r="C328" s="10" t="s">
        <v>825</v>
      </c>
    </row>
    <row r="329" spans="3:4" x14ac:dyDescent="0.25">
      <c r="C329" s="10" t="s">
        <v>789</v>
      </c>
    </row>
    <row r="330" spans="3:4" x14ac:dyDescent="0.25">
      <c r="C330" s="10" t="s">
        <v>790</v>
      </c>
    </row>
    <row r="331" spans="3:4" x14ac:dyDescent="0.25">
      <c r="C331" s="10" t="s">
        <v>793</v>
      </c>
    </row>
    <row r="332" spans="3:4" x14ac:dyDescent="0.25">
      <c r="C332" s="10" t="s">
        <v>824</v>
      </c>
    </row>
    <row r="333" spans="3:4" x14ac:dyDescent="0.25">
      <c r="C333" s="10" t="s">
        <v>1030</v>
      </c>
    </row>
    <row r="334" spans="3:4" x14ac:dyDescent="0.25">
      <c r="C334" s="10" t="s">
        <v>979</v>
      </c>
    </row>
    <row r="335" spans="3:4" x14ac:dyDescent="0.25">
      <c r="C335" s="10" t="s">
        <v>980</v>
      </c>
    </row>
    <row r="337" spans="1:7" x14ac:dyDescent="0.25">
      <c r="A337" s="3">
        <v>43773</v>
      </c>
    </row>
    <row r="338" spans="1:7" x14ac:dyDescent="0.25">
      <c r="A338" s="3"/>
      <c r="C338" s="10" t="s">
        <v>974</v>
      </c>
      <c r="D338" s="10" t="s">
        <v>976</v>
      </c>
    </row>
    <row r="339" spans="1:7" x14ac:dyDescent="0.25">
      <c r="A339" s="3"/>
      <c r="C339" s="10" t="s">
        <v>975</v>
      </c>
      <c r="D339" s="10"/>
    </row>
    <row r="340" spans="1:7" x14ac:dyDescent="0.25">
      <c r="A340" s="3"/>
      <c r="C340" s="10" t="s">
        <v>977</v>
      </c>
      <c r="D340" s="89"/>
      <c r="E340" s="89"/>
      <c r="F340" s="5"/>
    </row>
    <row r="341" spans="1:7" x14ac:dyDescent="0.25">
      <c r="A341" s="3"/>
      <c r="C341" s="10" t="s">
        <v>978</v>
      </c>
      <c r="D341" s="10"/>
    </row>
    <row r="342" spans="1:7" x14ac:dyDescent="0.25">
      <c r="A342" s="3"/>
      <c r="C342" s="10"/>
      <c r="D342" s="10" t="s">
        <v>1057</v>
      </c>
    </row>
    <row r="343" spans="1:7" x14ac:dyDescent="0.25">
      <c r="A343" s="3"/>
      <c r="C343" s="10"/>
      <c r="D343" s="10" t="s">
        <v>1058</v>
      </c>
    </row>
    <row r="344" spans="1:7" x14ac:dyDescent="0.25">
      <c r="A344" s="3"/>
      <c r="C344" t="s">
        <v>698</v>
      </c>
      <c r="D344" s="10"/>
      <c r="G344" s="10"/>
    </row>
    <row r="345" spans="1:7" x14ac:dyDescent="0.25">
      <c r="C345" s="77" t="s">
        <v>747</v>
      </c>
      <c r="D345" s="10"/>
    </row>
    <row r="346" spans="1:7" x14ac:dyDescent="0.25">
      <c r="B346">
        <v>1</v>
      </c>
      <c r="C346" t="s">
        <v>874</v>
      </c>
    </row>
    <row r="347" spans="1:7" x14ac:dyDescent="0.25">
      <c r="B347">
        <v>1</v>
      </c>
      <c r="C347" t="s">
        <v>875</v>
      </c>
    </row>
    <row r="348" spans="1:7" x14ac:dyDescent="0.25">
      <c r="B348" s="89" t="s">
        <v>982</v>
      </c>
      <c r="C348" t="s">
        <v>876</v>
      </c>
    </row>
    <row r="349" spans="1:7" x14ac:dyDescent="0.25">
      <c r="B349" s="10" t="s">
        <v>973</v>
      </c>
      <c r="C349" s="10" t="s">
        <v>972</v>
      </c>
    </row>
    <row r="350" spans="1:7" x14ac:dyDescent="0.25">
      <c r="B350" s="10">
        <v>2</v>
      </c>
      <c r="C350" s="10" t="s">
        <v>981</v>
      </c>
    </row>
    <row r="351" spans="1:7" x14ac:dyDescent="0.25">
      <c r="C351" s="10" t="s">
        <v>989</v>
      </c>
      <c r="D351" s="10" t="s">
        <v>990</v>
      </c>
    </row>
    <row r="352" spans="1:7" x14ac:dyDescent="0.25">
      <c r="C352" s="10"/>
    </row>
    <row r="354" spans="1:6" x14ac:dyDescent="0.25">
      <c r="C354" s="10" t="s">
        <v>821</v>
      </c>
    </row>
    <row r="355" spans="1:6" x14ac:dyDescent="0.25">
      <c r="C355" s="10" t="s">
        <v>823</v>
      </c>
    </row>
    <row r="356" spans="1:6" x14ac:dyDescent="0.25">
      <c r="C356" s="10" t="s">
        <v>822</v>
      </c>
    </row>
    <row r="357" spans="1:6" x14ac:dyDescent="0.25">
      <c r="C357" s="10" t="s">
        <v>825</v>
      </c>
    </row>
    <row r="358" spans="1:6" x14ac:dyDescent="0.25">
      <c r="C358" s="10" t="s">
        <v>789</v>
      </c>
    </row>
    <row r="359" spans="1:6" x14ac:dyDescent="0.25">
      <c r="C359" s="10" t="s">
        <v>790</v>
      </c>
    </row>
    <row r="360" spans="1:6" x14ac:dyDescent="0.25">
      <c r="C360" s="10" t="s">
        <v>793</v>
      </c>
    </row>
    <row r="361" spans="1:6" x14ac:dyDescent="0.25">
      <c r="C361" s="10" t="s">
        <v>824</v>
      </c>
    </row>
    <row r="362" spans="1:6" x14ac:dyDescent="0.25">
      <c r="C362" s="10" t="s">
        <v>979</v>
      </c>
    </row>
    <row r="363" spans="1:6" x14ac:dyDescent="0.25">
      <c r="C363" s="10" t="s">
        <v>980</v>
      </c>
    </row>
    <row r="365" spans="1:6" x14ac:dyDescent="0.25">
      <c r="A365" s="3">
        <v>43775</v>
      </c>
    </row>
    <row r="366" spans="1:6" x14ac:dyDescent="0.25">
      <c r="A366" s="3"/>
      <c r="C366" s="10" t="s">
        <v>974</v>
      </c>
      <c r="D366" s="10" t="s">
        <v>976</v>
      </c>
    </row>
    <row r="367" spans="1:6" x14ac:dyDescent="0.25">
      <c r="A367" s="3"/>
      <c r="C367" s="10" t="s">
        <v>975</v>
      </c>
      <c r="D367" s="10"/>
    </row>
    <row r="368" spans="1:6" x14ac:dyDescent="0.25">
      <c r="A368" s="3"/>
      <c r="C368" s="10" t="s">
        <v>977</v>
      </c>
      <c r="D368" s="89"/>
      <c r="E368" s="89"/>
      <c r="F368" s="5"/>
    </row>
    <row r="369" spans="1:4" x14ac:dyDescent="0.25">
      <c r="A369" s="3"/>
      <c r="C369" s="10" t="s">
        <v>978</v>
      </c>
      <c r="D369" s="10"/>
    </row>
    <row r="370" spans="1:4" x14ac:dyDescent="0.25">
      <c r="A370" s="3"/>
      <c r="C370" s="10"/>
      <c r="D370" s="10" t="s">
        <v>1057</v>
      </c>
    </row>
    <row r="371" spans="1:4" x14ac:dyDescent="0.25">
      <c r="A371" s="3"/>
      <c r="C371" s="10"/>
      <c r="D371" s="10"/>
    </row>
    <row r="372" spans="1:4" x14ac:dyDescent="0.25">
      <c r="A372" s="3"/>
      <c r="C372" t="s">
        <v>698</v>
      </c>
      <c r="D372" s="10"/>
    </row>
    <row r="373" spans="1:4" x14ac:dyDescent="0.25">
      <c r="C373" s="77" t="s">
        <v>747</v>
      </c>
      <c r="D373" s="10"/>
    </row>
    <row r="374" spans="1:4" x14ac:dyDescent="0.25">
      <c r="B374">
        <v>1</v>
      </c>
      <c r="C374" t="s">
        <v>874</v>
      </c>
    </row>
    <row r="375" spans="1:4" x14ac:dyDescent="0.25">
      <c r="B375">
        <v>1</v>
      </c>
      <c r="C375" t="s">
        <v>875</v>
      </c>
    </row>
    <row r="376" spans="1:4" x14ac:dyDescent="0.25">
      <c r="B376" s="89" t="s">
        <v>982</v>
      </c>
      <c r="C376" t="s">
        <v>876</v>
      </c>
    </row>
    <row r="377" spans="1:4" x14ac:dyDescent="0.25">
      <c r="B377" s="10" t="s">
        <v>973</v>
      </c>
      <c r="C377" s="10" t="s">
        <v>972</v>
      </c>
    </row>
    <row r="378" spans="1:4" x14ac:dyDescent="0.25">
      <c r="B378" s="10">
        <v>2</v>
      </c>
      <c r="C378" s="10" t="s">
        <v>981</v>
      </c>
    </row>
    <row r="379" spans="1:4" x14ac:dyDescent="0.25">
      <c r="C379" s="10"/>
    </row>
    <row r="380" spans="1:4" x14ac:dyDescent="0.25">
      <c r="C380" s="10" t="s">
        <v>821</v>
      </c>
    </row>
    <row r="381" spans="1:4" x14ac:dyDescent="0.25">
      <c r="C381" s="10" t="s">
        <v>823</v>
      </c>
    </row>
    <row r="382" spans="1:4" x14ac:dyDescent="0.25">
      <c r="C382" s="10" t="s">
        <v>789</v>
      </c>
    </row>
    <row r="383" spans="1:4" x14ac:dyDescent="0.25">
      <c r="C383" s="10" t="s">
        <v>790</v>
      </c>
    </row>
    <row r="384" spans="1:4" x14ac:dyDescent="0.25">
      <c r="C384" s="10" t="s">
        <v>793</v>
      </c>
    </row>
    <row r="385" spans="1:4" x14ac:dyDescent="0.25">
      <c r="C385" s="10" t="s">
        <v>824</v>
      </c>
    </row>
    <row r="386" spans="1:4" x14ac:dyDescent="0.25">
      <c r="C386" s="10" t="s">
        <v>979</v>
      </c>
    </row>
    <row r="387" spans="1:4" x14ac:dyDescent="0.25">
      <c r="C387" s="10" t="s">
        <v>980</v>
      </c>
    </row>
    <row r="389" spans="1:4" x14ac:dyDescent="0.25">
      <c r="A389" s="3">
        <v>43775</v>
      </c>
    </row>
    <row r="390" spans="1:4" x14ac:dyDescent="0.25">
      <c r="A390" s="3"/>
      <c r="C390" s="10" t="s">
        <v>974</v>
      </c>
      <c r="D390" s="10" t="s">
        <v>976</v>
      </c>
    </row>
    <row r="391" spans="1:4" x14ac:dyDescent="0.25">
      <c r="A391" s="3"/>
      <c r="C391" s="10" t="s">
        <v>975</v>
      </c>
      <c r="D391" s="10"/>
    </row>
    <row r="392" spans="1:4" x14ac:dyDescent="0.25">
      <c r="A392" s="3"/>
      <c r="C392" s="10" t="s">
        <v>977</v>
      </c>
      <c r="D392" s="89"/>
    </row>
    <row r="393" spans="1:4" x14ac:dyDescent="0.25">
      <c r="A393" s="3"/>
      <c r="C393" s="10" t="s">
        <v>978</v>
      </c>
      <c r="D393" s="10"/>
    </row>
    <row r="394" spans="1:4" x14ac:dyDescent="0.25">
      <c r="A394" s="3"/>
      <c r="C394" s="10"/>
      <c r="D394" s="10" t="s">
        <v>1057</v>
      </c>
    </row>
    <row r="395" spans="1:4" x14ac:dyDescent="0.25">
      <c r="A395" s="3"/>
      <c r="C395" s="10"/>
      <c r="D395" s="10"/>
    </row>
    <row r="396" spans="1:4" x14ac:dyDescent="0.25">
      <c r="A396" s="3"/>
      <c r="C396" t="s">
        <v>698</v>
      </c>
      <c r="D396" s="10"/>
    </row>
    <row r="397" spans="1:4" x14ac:dyDescent="0.25">
      <c r="C397" s="77" t="s">
        <v>747</v>
      </c>
      <c r="D397" s="10"/>
    </row>
    <row r="398" spans="1:4" x14ac:dyDescent="0.25">
      <c r="B398">
        <v>1</v>
      </c>
      <c r="C398" t="s">
        <v>874</v>
      </c>
    </row>
    <row r="399" spans="1:4" x14ac:dyDescent="0.25">
      <c r="B399">
        <v>1</v>
      </c>
      <c r="C399" t="s">
        <v>875</v>
      </c>
    </row>
    <row r="400" spans="1:4" x14ac:dyDescent="0.25">
      <c r="B400" s="89" t="s">
        <v>982</v>
      </c>
      <c r="C400" t="s">
        <v>876</v>
      </c>
    </row>
    <row r="401" spans="1:4" x14ac:dyDescent="0.25">
      <c r="B401" s="10" t="s">
        <v>973</v>
      </c>
      <c r="C401" s="10" t="s">
        <v>972</v>
      </c>
    </row>
    <row r="402" spans="1:4" x14ac:dyDescent="0.25">
      <c r="B402" s="10">
        <v>2</v>
      </c>
      <c r="C402" s="10" t="s">
        <v>981</v>
      </c>
    </row>
    <row r="403" spans="1:4" x14ac:dyDescent="0.25">
      <c r="C403" s="10"/>
    </row>
    <row r="404" spans="1:4" x14ac:dyDescent="0.25">
      <c r="C404" s="10" t="s">
        <v>821</v>
      </c>
    </row>
    <row r="405" spans="1:4" x14ac:dyDescent="0.25">
      <c r="C405" s="10" t="s">
        <v>823</v>
      </c>
    </row>
    <row r="406" spans="1:4" x14ac:dyDescent="0.25">
      <c r="C406" s="10" t="s">
        <v>789</v>
      </c>
    </row>
    <row r="407" spans="1:4" x14ac:dyDescent="0.25">
      <c r="C407" s="10" t="s">
        <v>790</v>
      </c>
    </row>
    <row r="408" spans="1:4" x14ac:dyDescent="0.25">
      <c r="C408" s="10" t="s">
        <v>793</v>
      </c>
    </row>
    <row r="409" spans="1:4" x14ac:dyDescent="0.25">
      <c r="C409" s="10" t="s">
        <v>824</v>
      </c>
    </row>
    <row r="410" spans="1:4" x14ac:dyDescent="0.25">
      <c r="C410" s="10" t="s">
        <v>979</v>
      </c>
    </row>
    <row r="411" spans="1:4" x14ac:dyDescent="0.25">
      <c r="C411" s="10" t="s">
        <v>980</v>
      </c>
    </row>
    <row r="413" spans="1:4" x14ac:dyDescent="0.25">
      <c r="A413" s="3">
        <v>43775</v>
      </c>
    </row>
    <row r="414" spans="1:4" x14ac:dyDescent="0.25">
      <c r="A414" s="3"/>
      <c r="C414" s="10" t="s">
        <v>974</v>
      </c>
      <c r="D414" s="10" t="s">
        <v>976</v>
      </c>
    </row>
    <row r="415" spans="1:4" x14ac:dyDescent="0.25">
      <c r="A415" s="3"/>
      <c r="C415" s="10" t="s">
        <v>975</v>
      </c>
      <c r="D415" s="10"/>
    </row>
    <row r="416" spans="1:4" x14ac:dyDescent="0.25">
      <c r="A416" s="3"/>
      <c r="C416" s="10" t="s">
        <v>977</v>
      </c>
      <c r="D416" s="89"/>
    </row>
    <row r="417" spans="1:4" x14ac:dyDescent="0.25">
      <c r="A417" s="3"/>
      <c r="C417" s="10" t="s">
        <v>978</v>
      </c>
      <c r="D417" s="10"/>
    </row>
    <row r="418" spans="1:4" x14ac:dyDescent="0.25">
      <c r="A418" s="3"/>
      <c r="C418" s="10"/>
      <c r="D418" s="10" t="s">
        <v>1057</v>
      </c>
    </row>
    <row r="419" spans="1:4" x14ac:dyDescent="0.25">
      <c r="A419" s="3"/>
      <c r="C419" s="10"/>
      <c r="D419" s="10"/>
    </row>
    <row r="420" spans="1:4" x14ac:dyDescent="0.25">
      <c r="A420" s="3"/>
      <c r="C420" t="s">
        <v>698</v>
      </c>
      <c r="D420" s="10"/>
    </row>
    <row r="421" spans="1:4" x14ac:dyDescent="0.25">
      <c r="C421" s="77" t="s">
        <v>747</v>
      </c>
      <c r="D421" s="10"/>
    </row>
    <row r="422" spans="1:4" x14ac:dyDescent="0.25">
      <c r="B422">
        <v>1</v>
      </c>
      <c r="C422" t="s">
        <v>874</v>
      </c>
    </row>
    <row r="423" spans="1:4" x14ac:dyDescent="0.25">
      <c r="B423">
        <v>1</v>
      </c>
      <c r="C423" t="s">
        <v>875</v>
      </c>
    </row>
    <row r="424" spans="1:4" x14ac:dyDescent="0.25">
      <c r="B424" s="89" t="s">
        <v>982</v>
      </c>
      <c r="C424" t="s">
        <v>876</v>
      </c>
    </row>
    <row r="425" spans="1:4" x14ac:dyDescent="0.25">
      <c r="B425" s="10" t="s">
        <v>973</v>
      </c>
      <c r="C425" s="10" t="s">
        <v>972</v>
      </c>
    </row>
    <row r="426" spans="1:4" x14ac:dyDescent="0.25">
      <c r="B426" s="10">
        <v>2</v>
      </c>
      <c r="C426" s="10" t="s">
        <v>981</v>
      </c>
    </row>
    <row r="427" spans="1:4" x14ac:dyDescent="0.25">
      <c r="C427" s="10"/>
    </row>
    <row r="428" spans="1:4" x14ac:dyDescent="0.25">
      <c r="C428" s="10" t="s">
        <v>821</v>
      </c>
    </row>
    <row r="429" spans="1:4" x14ac:dyDescent="0.25">
      <c r="C429" s="10" t="s">
        <v>823</v>
      </c>
    </row>
    <row r="430" spans="1:4" x14ac:dyDescent="0.25">
      <c r="C430" s="10" t="s">
        <v>789</v>
      </c>
    </row>
    <row r="431" spans="1:4" x14ac:dyDescent="0.25">
      <c r="C431" s="10" t="s">
        <v>790</v>
      </c>
    </row>
    <row r="432" spans="1:4" x14ac:dyDescent="0.25">
      <c r="C432" s="10" t="s">
        <v>793</v>
      </c>
    </row>
    <row r="433" spans="1:4" x14ac:dyDescent="0.25">
      <c r="C433" s="10" t="s">
        <v>824</v>
      </c>
    </row>
    <row r="434" spans="1:4" x14ac:dyDescent="0.25">
      <c r="C434" s="10" t="s">
        <v>979</v>
      </c>
    </row>
    <row r="435" spans="1:4" x14ac:dyDescent="0.25">
      <c r="C435" s="10" t="s">
        <v>980</v>
      </c>
    </row>
    <row r="437" spans="1:4" x14ac:dyDescent="0.25">
      <c r="A437" s="3">
        <v>43775</v>
      </c>
    </row>
    <row r="438" spans="1:4" x14ac:dyDescent="0.25">
      <c r="A438" s="3"/>
      <c r="C438" s="10" t="s">
        <v>974</v>
      </c>
      <c r="D438" s="10" t="s">
        <v>976</v>
      </c>
    </row>
    <row r="439" spans="1:4" x14ac:dyDescent="0.25">
      <c r="A439" s="3"/>
      <c r="C439" s="10" t="s">
        <v>975</v>
      </c>
      <c r="D439" s="10"/>
    </row>
    <row r="440" spans="1:4" x14ac:dyDescent="0.25">
      <c r="A440" s="3"/>
      <c r="C440" s="10" t="s">
        <v>977</v>
      </c>
      <c r="D440" s="89"/>
    </row>
    <row r="441" spans="1:4" x14ac:dyDescent="0.25">
      <c r="A441" s="3"/>
      <c r="C441" s="10" t="s">
        <v>978</v>
      </c>
      <c r="D441" s="10"/>
    </row>
    <row r="442" spans="1:4" x14ac:dyDescent="0.25">
      <c r="A442" s="3"/>
      <c r="C442" s="10"/>
      <c r="D442" s="10" t="s">
        <v>1057</v>
      </c>
    </row>
    <row r="443" spans="1:4" x14ac:dyDescent="0.25">
      <c r="A443" s="3"/>
      <c r="C443" s="10"/>
      <c r="D443" s="10"/>
    </row>
    <row r="444" spans="1:4" x14ac:dyDescent="0.25">
      <c r="A444" s="3"/>
      <c r="C444" t="s">
        <v>698</v>
      </c>
      <c r="D444" s="10"/>
    </row>
    <row r="445" spans="1:4" x14ac:dyDescent="0.25">
      <c r="C445" s="77" t="s">
        <v>747</v>
      </c>
      <c r="D445" s="10"/>
    </row>
    <row r="446" spans="1:4" x14ac:dyDescent="0.25">
      <c r="B446">
        <v>1</v>
      </c>
      <c r="C446" t="s">
        <v>874</v>
      </c>
    </row>
    <row r="447" spans="1:4" x14ac:dyDescent="0.25">
      <c r="B447">
        <v>1</v>
      </c>
      <c r="C447" t="s">
        <v>875</v>
      </c>
    </row>
    <row r="448" spans="1:4" x14ac:dyDescent="0.25">
      <c r="B448" s="89" t="s">
        <v>982</v>
      </c>
      <c r="C448" t="s">
        <v>876</v>
      </c>
    </row>
    <row r="449" spans="1:4" x14ac:dyDescent="0.25">
      <c r="B449" s="10" t="s">
        <v>973</v>
      </c>
      <c r="C449" s="10" t="s">
        <v>972</v>
      </c>
    </row>
    <row r="450" spans="1:4" x14ac:dyDescent="0.25">
      <c r="B450" s="10">
        <v>2</v>
      </c>
      <c r="C450" s="10" t="s">
        <v>981</v>
      </c>
    </row>
    <row r="451" spans="1:4" x14ac:dyDescent="0.25">
      <c r="C451" s="10"/>
    </row>
    <row r="452" spans="1:4" x14ac:dyDescent="0.25">
      <c r="C452" s="10" t="s">
        <v>821</v>
      </c>
    </row>
    <row r="453" spans="1:4" x14ac:dyDescent="0.25">
      <c r="C453" s="10" t="s">
        <v>823</v>
      </c>
    </row>
    <row r="454" spans="1:4" x14ac:dyDescent="0.25">
      <c r="C454" s="10" t="s">
        <v>789</v>
      </c>
    </row>
    <row r="455" spans="1:4" x14ac:dyDescent="0.25">
      <c r="C455" s="10" t="s">
        <v>790</v>
      </c>
    </row>
    <row r="456" spans="1:4" x14ac:dyDescent="0.25">
      <c r="C456" s="10" t="s">
        <v>793</v>
      </c>
    </row>
    <row r="457" spans="1:4" x14ac:dyDescent="0.25">
      <c r="C457" s="10" t="s">
        <v>824</v>
      </c>
    </row>
    <row r="458" spans="1:4" x14ac:dyDescent="0.25">
      <c r="C458" s="10" t="s">
        <v>979</v>
      </c>
    </row>
    <row r="459" spans="1:4" x14ac:dyDescent="0.25">
      <c r="C459" s="10" t="s">
        <v>980</v>
      </c>
    </row>
    <row r="461" spans="1:4" x14ac:dyDescent="0.25">
      <c r="A461" s="3">
        <v>43784</v>
      </c>
    </row>
    <row r="462" spans="1:4" x14ac:dyDescent="0.25">
      <c r="A462" s="3"/>
      <c r="C462" s="10" t="s">
        <v>974</v>
      </c>
      <c r="D462" s="10" t="s">
        <v>976</v>
      </c>
    </row>
    <row r="463" spans="1:4" x14ac:dyDescent="0.25">
      <c r="A463" s="3"/>
      <c r="C463" s="10" t="s">
        <v>975</v>
      </c>
      <c r="D463" s="10"/>
    </row>
    <row r="464" spans="1:4" x14ac:dyDescent="0.25">
      <c r="A464" s="3"/>
      <c r="C464" s="10" t="s">
        <v>977</v>
      </c>
      <c r="D464" s="89"/>
    </row>
    <row r="465" spans="1:4" x14ac:dyDescent="0.25">
      <c r="A465" s="3"/>
      <c r="C465" s="10" t="s">
        <v>978</v>
      </c>
      <c r="D465" s="10"/>
    </row>
    <row r="466" spans="1:4" x14ac:dyDescent="0.25">
      <c r="A466" s="3"/>
      <c r="C466" s="10"/>
      <c r="D466" s="10"/>
    </row>
    <row r="467" spans="1:4" x14ac:dyDescent="0.25">
      <c r="A467" s="3"/>
      <c r="C467" t="s">
        <v>698</v>
      </c>
      <c r="D467" s="10"/>
    </row>
    <row r="468" spans="1:4" x14ac:dyDescent="0.25">
      <c r="C468" s="77" t="s">
        <v>747</v>
      </c>
      <c r="D468" s="10"/>
    </row>
    <row r="469" spans="1:4" x14ac:dyDescent="0.25">
      <c r="B469">
        <v>1</v>
      </c>
      <c r="C469" t="s">
        <v>874</v>
      </c>
    </row>
    <row r="470" spans="1:4" x14ac:dyDescent="0.25">
      <c r="B470">
        <v>1</v>
      </c>
      <c r="C470" t="s">
        <v>875</v>
      </c>
    </row>
    <row r="471" spans="1:4" x14ac:dyDescent="0.25">
      <c r="B471" s="89" t="s">
        <v>982</v>
      </c>
      <c r="C471" t="s">
        <v>876</v>
      </c>
    </row>
    <row r="472" spans="1:4" x14ac:dyDescent="0.25">
      <c r="B472" s="10" t="s">
        <v>973</v>
      </c>
      <c r="C472" s="10" t="s">
        <v>972</v>
      </c>
    </row>
    <row r="473" spans="1:4" x14ac:dyDescent="0.25">
      <c r="B473" s="10">
        <v>2</v>
      </c>
      <c r="C473" s="10" t="s">
        <v>981</v>
      </c>
    </row>
    <row r="474" spans="1:4" x14ac:dyDescent="0.25">
      <c r="C474" s="10"/>
    </row>
    <row r="475" spans="1:4" x14ac:dyDescent="0.25">
      <c r="C475" s="10" t="s">
        <v>821</v>
      </c>
    </row>
    <row r="476" spans="1:4" x14ac:dyDescent="0.25">
      <c r="C476" s="10" t="s">
        <v>823</v>
      </c>
    </row>
    <row r="477" spans="1:4" x14ac:dyDescent="0.25">
      <c r="C477" s="10" t="s">
        <v>789</v>
      </c>
    </row>
    <row r="478" spans="1:4" x14ac:dyDescent="0.25">
      <c r="C478" s="10" t="s">
        <v>790</v>
      </c>
    </row>
    <row r="479" spans="1:4" x14ac:dyDescent="0.25">
      <c r="C479" s="10" t="s">
        <v>793</v>
      </c>
    </row>
    <row r="480" spans="1:4" x14ac:dyDescent="0.25">
      <c r="C480" s="10" t="s">
        <v>824</v>
      </c>
    </row>
    <row r="481" spans="1:3" x14ac:dyDescent="0.25">
      <c r="C481" s="10" t="s">
        <v>979</v>
      </c>
    </row>
    <row r="482" spans="1:3" x14ac:dyDescent="0.25">
      <c r="C482" s="10" t="s">
        <v>980</v>
      </c>
    </row>
    <row r="483" spans="1:3" x14ac:dyDescent="0.25">
      <c r="C483" s="10" t="s">
        <v>1095</v>
      </c>
    </row>
    <row r="485" spans="1:3" x14ac:dyDescent="0.25">
      <c r="A485" s="3">
        <v>43787</v>
      </c>
    </row>
    <row r="486" spans="1:3" x14ac:dyDescent="0.25">
      <c r="A486" s="3"/>
      <c r="C486" s="10" t="s">
        <v>974</v>
      </c>
    </row>
    <row r="487" spans="1:3" x14ac:dyDescent="0.25">
      <c r="A487" s="3"/>
      <c r="C487" s="10" t="s">
        <v>975</v>
      </c>
    </row>
    <row r="488" spans="1:3" x14ac:dyDescent="0.25">
      <c r="A488" s="3"/>
      <c r="C488" s="10" t="s">
        <v>977</v>
      </c>
    </row>
    <row r="489" spans="1:3" x14ac:dyDescent="0.25">
      <c r="A489" s="3"/>
      <c r="C489" s="10" t="s">
        <v>978</v>
      </c>
    </row>
    <row r="490" spans="1:3" x14ac:dyDescent="0.25">
      <c r="A490" s="3"/>
      <c r="C490" s="10"/>
    </row>
    <row r="491" spans="1:3" x14ac:dyDescent="0.25">
      <c r="A491" s="3"/>
      <c r="C491" s="10" t="s">
        <v>1119</v>
      </c>
    </row>
    <row r="492" spans="1:3" x14ac:dyDescent="0.25">
      <c r="A492" s="3"/>
      <c r="C492" t="s">
        <v>698</v>
      </c>
    </row>
    <row r="493" spans="1:3" x14ac:dyDescent="0.25">
      <c r="C493" s="77" t="s">
        <v>747</v>
      </c>
    </row>
    <row r="494" spans="1:3" x14ac:dyDescent="0.25">
      <c r="B494">
        <v>1</v>
      </c>
      <c r="C494" t="s">
        <v>874</v>
      </c>
    </row>
    <row r="495" spans="1:3" x14ac:dyDescent="0.25">
      <c r="B495">
        <v>1</v>
      </c>
      <c r="C495" t="s">
        <v>875</v>
      </c>
    </row>
    <row r="496" spans="1:3" x14ac:dyDescent="0.25">
      <c r="B496" s="89" t="s">
        <v>982</v>
      </c>
      <c r="C496" t="s">
        <v>876</v>
      </c>
    </row>
    <row r="497" spans="1:3" x14ac:dyDescent="0.25">
      <c r="B497" s="10" t="s">
        <v>973</v>
      </c>
      <c r="C497" s="10" t="s">
        <v>972</v>
      </c>
    </row>
    <row r="498" spans="1:3" x14ac:dyDescent="0.25">
      <c r="B498" s="10">
        <v>2</v>
      </c>
      <c r="C498" s="10" t="s">
        <v>981</v>
      </c>
    </row>
    <row r="499" spans="1:3" x14ac:dyDescent="0.25">
      <c r="C499" s="10"/>
    </row>
    <row r="500" spans="1:3" x14ac:dyDescent="0.25">
      <c r="C500" s="10" t="s">
        <v>821</v>
      </c>
    </row>
    <row r="501" spans="1:3" x14ac:dyDescent="0.25">
      <c r="C501" s="10" t="s">
        <v>823</v>
      </c>
    </row>
    <row r="502" spans="1:3" x14ac:dyDescent="0.25">
      <c r="C502" s="10" t="s">
        <v>789</v>
      </c>
    </row>
    <row r="503" spans="1:3" x14ac:dyDescent="0.25">
      <c r="C503" s="10" t="s">
        <v>790</v>
      </c>
    </row>
    <row r="504" spans="1:3" x14ac:dyDescent="0.25">
      <c r="C504" s="10" t="s">
        <v>793</v>
      </c>
    </row>
    <row r="505" spans="1:3" x14ac:dyDescent="0.25">
      <c r="C505" s="10" t="s">
        <v>824</v>
      </c>
    </row>
    <row r="506" spans="1:3" x14ac:dyDescent="0.25">
      <c r="C506" s="10" t="s">
        <v>979</v>
      </c>
    </row>
    <row r="507" spans="1:3" x14ac:dyDescent="0.25">
      <c r="C507" s="10" t="s">
        <v>980</v>
      </c>
    </row>
    <row r="508" spans="1:3" x14ac:dyDescent="0.25">
      <c r="C508" s="10" t="s">
        <v>1095</v>
      </c>
    </row>
    <row r="510" spans="1:3" x14ac:dyDescent="0.25">
      <c r="A510" s="3">
        <v>43788</v>
      </c>
    </row>
    <row r="511" spans="1:3" x14ac:dyDescent="0.25">
      <c r="A511" s="3"/>
      <c r="C511" s="10" t="s">
        <v>974</v>
      </c>
    </row>
    <row r="512" spans="1:3" x14ac:dyDescent="0.25">
      <c r="A512" s="3"/>
      <c r="C512" s="10" t="s">
        <v>975</v>
      </c>
    </row>
    <row r="513" spans="1:3" x14ac:dyDescent="0.25">
      <c r="A513" s="3"/>
      <c r="C513" s="10" t="s">
        <v>977</v>
      </c>
    </row>
    <row r="514" spans="1:3" x14ac:dyDescent="0.25">
      <c r="A514" s="3"/>
      <c r="C514" s="10" t="s">
        <v>978</v>
      </c>
    </row>
    <row r="515" spans="1:3" x14ac:dyDescent="0.25">
      <c r="A515" s="3"/>
      <c r="B515" s="89" t="s">
        <v>1122</v>
      </c>
      <c r="C515" s="10" t="s">
        <v>1121</v>
      </c>
    </row>
    <row r="516" spans="1:3" x14ac:dyDescent="0.25">
      <c r="A516" s="3"/>
      <c r="C516" s="10" t="s">
        <v>1119</v>
      </c>
    </row>
    <row r="517" spans="1:3" x14ac:dyDescent="0.25">
      <c r="A517" s="3"/>
      <c r="C517" t="s">
        <v>698</v>
      </c>
    </row>
    <row r="518" spans="1:3" x14ac:dyDescent="0.25">
      <c r="C518" s="77" t="s">
        <v>747</v>
      </c>
    </row>
    <row r="519" spans="1:3" x14ac:dyDescent="0.25">
      <c r="B519">
        <v>1</v>
      </c>
      <c r="C519" t="s">
        <v>874</v>
      </c>
    </row>
    <row r="520" spans="1:3" x14ac:dyDescent="0.25">
      <c r="B520">
        <v>1</v>
      </c>
      <c r="C520" t="s">
        <v>875</v>
      </c>
    </row>
    <row r="521" spans="1:3" x14ac:dyDescent="0.25">
      <c r="B521" s="89" t="s">
        <v>982</v>
      </c>
      <c r="C521" t="s">
        <v>876</v>
      </c>
    </row>
    <row r="522" spans="1:3" x14ac:dyDescent="0.25">
      <c r="B522" s="10" t="s">
        <v>973</v>
      </c>
      <c r="C522" s="10" t="s">
        <v>972</v>
      </c>
    </row>
    <row r="523" spans="1:3" x14ac:dyDescent="0.25">
      <c r="B523" s="10">
        <v>2</v>
      </c>
      <c r="C523" s="10" t="s">
        <v>981</v>
      </c>
    </row>
    <row r="524" spans="1:3" x14ac:dyDescent="0.25">
      <c r="C524" s="10"/>
    </row>
    <row r="525" spans="1:3" x14ac:dyDescent="0.25">
      <c r="C525" s="10" t="s">
        <v>821</v>
      </c>
    </row>
    <row r="526" spans="1:3" x14ac:dyDescent="0.25">
      <c r="C526" s="10" t="s">
        <v>823</v>
      </c>
    </row>
    <row r="527" spans="1:3" x14ac:dyDescent="0.25">
      <c r="C527" s="10" t="s">
        <v>789</v>
      </c>
    </row>
    <row r="528" spans="1:3" x14ac:dyDescent="0.25">
      <c r="C528" s="10" t="s">
        <v>790</v>
      </c>
    </row>
    <row r="529" spans="1:4" x14ac:dyDescent="0.25">
      <c r="C529" s="10" t="s">
        <v>793</v>
      </c>
    </row>
    <row r="530" spans="1:4" x14ac:dyDescent="0.25">
      <c r="C530" s="10" t="s">
        <v>824</v>
      </c>
    </row>
    <row r="531" spans="1:4" x14ac:dyDescent="0.25">
      <c r="C531" s="10" t="s">
        <v>979</v>
      </c>
    </row>
    <row r="532" spans="1:4" x14ac:dyDescent="0.25">
      <c r="C532" s="10" t="s">
        <v>980</v>
      </c>
    </row>
    <row r="533" spans="1:4" x14ac:dyDescent="0.25">
      <c r="C533" s="10" t="s">
        <v>1095</v>
      </c>
    </row>
    <row r="535" spans="1:4" x14ac:dyDescent="0.25">
      <c r="A535" s="3">
        <v>43788</v>
      </c>
    </row>
    <row r="536" spans="1:4" x14ac:dyDescent="0.25">
      <c r="A536" s="3"/>
      <c r="C536" s="10" t="s">
        <v>974</v>
      </c>
    </row>
    <row r="537" spans="1:4" x14ac:dyDescent="0.25">
      <c r="A537" s="3"/>
      <c r="C537" s="10" t="s">
        <v>975</v>
      </c>
    </row>
    <row r="538" spans="1:4" x14ac:dyDescent="0.25">
      <c r="A538" s="3"/>
      <c r="C538" s="10" t="s">
        <v>977</v>
      </c>
    </row>
    <row r="539" spans="1:4" x14ac:dyDescent="0.25">
      <c r="A539" s="3"/>
      <c r="C539" s="10" t="s">
        <v>978</v>
      </c>
    </row>
    <row r="540" spans="1:4" x14ac:dyDescent="0.25">
      <c r="A540" s="3"/>
      <c r="C540" s="10"/>
      <c r="D540" s="10" t="s">
        <v>1123</v>
      </c>
    </row>
    <row r="541" spans="1:4" x14ac:dyDescent="0.25">
      <c r="A541" s="3"/>
      <c r="B541" s="89" t="s">
        <v>1122</v>
      </c>
      <c r="C541" s="10" t="s">
        <v>1121</v>
      </c>
    </row>
    <row r="542" spans="1:4" x14ac:dyDescent="0.25">
      <c r="A542" s="3"/>
      <c r="C542" s="10" t="s">
        <v>1119</v>
      </c>
    </row>
    <row r="543" spans="1:4" x14ac:dyDescent="0.25">
      <c r="A543" s="3"/>
      <c r="C543" t="s">
        <v>698</v>
      </c>
    </row>
    <row r="544" spans="1:4" x14ac:dyDescent="0.25">
      <c r="C544" s="77" t="s">
        <v>747</v>
      </c>
    </row>
    <row r="545" spans="2:3" x14ac:dyDescent="0.25">
      <c r="B545">
        <v>1</v>
      </c>
      <c r="C545" t="s">
        <v>874</v>
      </c>
    </row>
    <row r="546" spans="2:3" x14ac:dyDescent="0.25">
      <c r="B546">
        <v>1</v>
      </c>
      <c r="C546" t="s">
        <v>875</v>
      </c>
    </row>
    <row r="547" spans="2:3" x14ac:dyDescent="0.25">
      <c r="B547" s="89" t="s">
        <v>982</v>
      </c>
      <c r="C547" t="s">
        <v>876</v>
      </c>
    </row>
    <row r="548" spans="2:3" x14ac:dyDescent="0.25">
      <c r="B548" s="10" t="s">
        <v>973</v>
      </c>
      <c r="C548" s="10" t="s">
        <v>972</v>
      </c>
    </row>
    <row r="549" spans="2:3" x14ac:dyDescent="0.25">
      <c r="B549" s="10">
        <v>2</v>
      </c>
      <c r="C549" s="10" t="s">
        <v>981</v>
      </c>
    </row>
    <row r="550" spans="2:3" x14ac:dyDescent="0.25">
      <c r="C550" s="10"/>
    </row>
    <row r="551" spans="2:3" x14ac:dyDescent="0.25">
      <c r="C551" s="10" t="s">
        <v>821</v>
      </c>
    </row>
    <row r="552" spans="2:3" x14ac:dyDescent="0.25">
      <c r="C552" s="10" t="s">
        <v>823</v>
      </c>
    </row>
    <row r="553" spans="2:3" x14ac:dyDescent="0.25">
      <c r="C553" s="10" t="s">
        <v>789</v>
      </c>
    </row>
    <row r="554" spans="2:3" x14ac:dyDescent="0.25">
      <c r="C554" s="10" t="s">
        <v>790</v>
      </c>
    </row>
    <row r="555" spans="2:3" x14ac:dyDescent="0.25">
      <c r="C555" s="10" t="s">
        <v>793</v>
      </c>
    </row>
    <row r="556" spans="2:3" x14ac:dyDescent="0.25">
      <c r="C556" s="10" t="s">
        <v>824</v>
      </c>
    </row>
    <row r="557" spans="2:3" x14ac:dyDescent="0.25">
      <c r="C557" s="10" t="s">
        <v>979</v>
      </c>
    </row>
    <row r="558" spans="2:3" x14ac:dyDescent="0.25">
      <c r="C558" s="10" t="s">
        <v>980</v>
      </c>
    </row>
    <row r="559" spans="2:3" x14ac:dyDescent="0.25">
      <c r="C559" s="10" t="s">
        <v>1095</v>
      </c>
    </row>
    <row r="560" spans="2:3" x14ac:dyDescent="0.25">
      <c r="C560" s="10"/>
    </row>
    <row r="561" spans="1:5" x14ac:dyDescent="0.25">
      <c r="A561" s="3">
        <v>43795</v>
      </c>
    </row>
    <row r="562" spans="1:5" x14ac:dyDescent="0.25">
      <c r="A562" s="3"/>
      <c r="D562" s="10" t="s">
        <v>1146</v>
      </c>
    </row>
    <row r="563" spans="1:5" x14ac:dyDescent="0.25">
      <c r="A563" s="3"/>
      <c r="D563" s="10" t="s">
        <v>1145</v>
      </c>
    </row>
    <row r="564" spans="1:5" x14ac:dyDescent="0.25">
      <c r="A564" s="3"/>
      <c r="C564" s="10" t="s">
        <v>974</v>
      </c>
    </row>
    <row r="565" spans="1:5" x14ac:dyDescent="0.25">
      <c r="A565" s="3"/>
      <c r="C565" s="10" t="s">
        <v>975</v>
      </c>
    </row>
    <row r="566" spans="1:5" x14ac:dyDescent="0.25">
      <c r="A566" s="3"/>
      <c r="C566" s="10" t="s">
        <v>977</v>
      </c>
    </row>
    <row r="567" spans="1:5" x14ac:dyDescent="0.25">
      <c r="A567" s="3"/>
      <c r="C567" s="10" t="s">
        <v>978</v>
      </c>
    </row>
    <row r="568" spans="1:5" x14ac:dyDescent="0.25">
      <c r="A568" s="3"/>
      <c r="C568" s="10"/>
      <c r="D568" s="77" t="s">
        <v>747</v>
      </c>
    </row>
    <row r="569" spans="1:5" x14ac:dyDescent="0.25">
      <c r="A569" s="3"/>
      <c r="C569" s="10"/>
      <c r="D569" s="10" t="s">
        <v>1119</v>
      </c>
    </row>
    <row r="570" spans="1:5" x14ac:dyDescent="0.25">
      <c r="A570" s="3"/>
      <c r="C570" s="10"/>
      <c r="D570" s="10"/>
      <c r="E570" s="10" t="s">
        <v>1147</v>
      </c>
    </row>
    <row r="571" spans="1:5" x14ac:dyDescent="0.25">
      <c r="A571" s="3"/>
      <c r="B571" s="89" t="s">
        <v>1122</v>
      </c>
      <c r="C571" s="10" t="s">
        <v>1121</v>
      </c>
    </row>
    <row r="572" spans="1:5" x14ac:dyDescent="0.25">
      <c r="A572" s="3"/>
      <c r="C572" s="10" t="s">
        <v>1119</v>
      </c>
    </row>
    <row r="573" spans="1:5" x14ac:dyDescent="0.25">
      <c r="C573" s="77" t="s">
        <v>747</v>
      </c>
    </row>
    <row r="574" spans="1:5" x14ac:dyDescent="0.25">
      <c r="B574">
        <v>1</v>
      </c>
      <c r="C574" t="s">
        <v>874</v>
      </c>
    </row>
    <row r="575" spans="1:5" x14ac:dyDescent="0.25">
      <c r="B575">
        <v>1</v>
      </c>
      <c r="C575" t="s">
        <v>875</v>
      </c>
    </row>
    <row r="576" spans="1:5" x14ac:dyDescent="0.25">
      <c r="B576" s="89" t="s">
        <v>982</v>
      </c>
      <c r="C576" t="s">
        <v>876</v>
      </c>
    </row>
    <row r="577" spans="1:4" x14ac:dyDescent="0.25">
      <c r="B577" s="10" t="s">
        <v>973</v>
      </c>
      <c r="C577" s="10" t="s">
        <v>972</v>
      </c>
    </row>
    <row r="578" spans="1:4" x14ac:dyDescent="0.25">
      <c r="B578" s="10">
        <v>2</v>
      </c>
      <c r="C578" s="10" t="s">
        <v>981</v>
      </c>
    </row>
    <row r="579" spans="1:4" x14ac:dyDescent="0.25">
      <c r="C579" s="10"/>
    </row>
    <row r="580" spans="1:4" x14ac:dyDescent="0.25">
      <c r="C580" s="10" t="s">
        <v>821</v>
      </c>
    </row>
    <row r="581" spans="1:4" x14ac:dyDescent="0.25">
      <c r="C581" s="10" t="s">
        <v>823</v>
      </c>
    </row>
    <row r="582" spans="1:4" x14ac:dyDescent="0.25">
      <c r="C582" s="10" t="s">
        <v>789</v>
      </c>
    </row>
    <row r="583" spans="1:4" x14ac:dyDescent="0.25">
      <c r="C583" s="10" t="s">
        <v>790</v>
      </c>
    </row>
    <row r="584" spans="1:4" x14ac:dyDescent="0.25">
      <c r="C584" s="10" t="s">
        <v>793</v>
      </c>
    </row>
    <row r="585" spans="1:4" x14ac:dyDescent="0.25">
      <c r="C585" s="10" t="s">
        <v>824</v>
      </c>
    </row>
    <row r="586" spans="1:4" x14ac:dyDescent="0.25">
      <c r="C586" s="10" t="s">
        <v>979</v>
      </c>
    </row>
    <row r="587" spans="1:4" x14ac:dyDescent="0.25">
      <c r="C587" s="10" t="s">
        <v>980</v>
      </c>
    </row>
    <row r="588" spans="1:4" x14ac:dyDescent="0.25">
      <c r="C588" s="10"/>
    </row>
    <row r="589" spans="1:4" x14ac:dyDescent="0.25">
      <c r="A589" s="3">
        <v>43795</v>
      </c>
    </row>
    <row r="590" spans="1:4" x14ac:dyDescent="0.25">
      <c r="A590" s="3"/>
      <c r="D590" s="10" t="s">
        <v>1146</v>
      </c>
    </row>
    <row r="591" spans="1:4" x14ac:dyDescent="0.25">
      <c r="A591" s="3"/>
      <c r="D591" s="10" t="s">
        <v>1095</v>
      </c>
    </row>
    <row r="592" spans="1:4" x14ac:dyDescent="0.25">
      <c r="A592" s="3"/>
      <c r="C592" s="10" t="s">
        <v>974</v>
      </c>
    </row>
    <row r="593" spans="1:5" x14ac:dyDescent="0.25">
      <c r="A593" s="3"/>
      <c r="C593" s="10" t="s">
        <v>975</v>
      </c>
    </row>
    <row r="594" spans="1:5" x14ac:dyDescent="0.25">
      <c r="A594" s="3"/>
      <c r="C594" s="10" t="s">
        <v>977</v>
      </c>
    </row>
    <row r="595" spans="1:5" x14ac:dyDescent="0.25">
      <c r="A595" s="3"/>
      <c r="C595" s="10" t="s">
        <v>978</v>
      </c>
    </row>
    <row r="596" spans="1:5" x14ac:dyDescent="0.25">
      <c r="A596" s="3"/>
      <c r="C596" s="10"/>
      <c r="D596" s="77" t="s">
        <v>747</v>
      </c>
    </row>
    <row r="597" spans="1:5" x14ac:dyDescent="0.25">
      <c r="A597" s="3"/>
      <c r="C597" s="10"/>
      <c r="D597" s="10" t="s">
        <v>1119</v>
      </c>
    </row>
    <row r="598" spans="1:5" x14ac:dyDescent="0.25">
      <c r="A598" s="3"/>
      <c r="C598" s="10"/>
      <c r="D598" s="10"/>
      <c r="E598" s="10" t="s">
        <v>988</v>
      </c>
    </row>
    <row r="599" spans="1:5" x14ac:dyDescent="0.25">
      <c r="A599" s="3"/>
      <c r="B599" s="89" t="s">
        <v>1122</v>
      </c>
      <c r="C599" s="10" t="s">
        <v>1121</v>
      </c>
    </row>
    <row r="600" spans="1:5" x14ac:dyDescent="0.25">
      <c r="A600" s="3"/>
      <c r="C600" s="10" t="s">
        <v>1119</v>
      </c>
    </row>
    <row r="601" spans="1:5" x14ac:dyDescent="0.25">
      <c r="C601" s="77" t="s">
        <v>747</v>
      </c>
    </row>
    <row r="602" spans="1:5" x14ac:dyDescent="0.25">
      <c r="B602">
        <v>1</v>
      </c>
      <c r="C602" t="s">
        <v>874</v>
      </c>
    </row>
    <row r="603" spans="1:5" x14ac:dyDescent="0.25">
      <c r="B603">
        <v>1</v>
      </c>
      <c r="C603" t="s">
        <v>875</v>
      </c>
    </row>
    <row r="604" spans="1:5" x14ac:dyDescent="0.25">
      <c r="B604" s="89" t="s">
        <v>982</v>
      </c>
      <c r="C604" t="s">
        <v>876</v>
      </c>
    </row>
    <row r="605" spans="1:5" x14ac:dyDescent="0.25">
      <c r="B605" s="10" t="s">
        <v>973</v>
      </c>
      <c r="C605" s="10" t="s">
        <v>972</v>
      </c>
    </row>
    <row r="606" spans="1:5" x14ac:dyDescent="0.25">
      <c r="B606" s="10">
        <v>2</v>
      </c>
      <c r="C606" s="10" t="s">
        <v>981</v>
      </c>
    </row>
    <row r="607" spans="1:5" x14ac:dyDescent="0.25">
      <c r="C607" s="10"/>
    </row>
    <row r="608" spans="1:5" x14ac:dyDescent="0.25">
      <c r="C608" s="10" t="s">
        <v>821</v>
      </c>
    </row>
    <row r="609" spans="1:6" x14ac:dyDescent="0.25">
      <c r="C609" s="10" t="s">
        <v>823</v>
      </c>
    </row>
    <row r="610" spans="1:6" x14ac:dyDescent="0.25">
      <c r="C610" s="10" t="s">
        <v>789</v>
      </c>
    </row>
    <row r="611" spans="1:6" x14ac:dyDescent="0.25">
      <c r="C611" s="10" t="s">
        <v>790</v>
      </c>
    </row>
    <row r="612" spans="1:6" x14ac:dyDescent="0.25">
      <c r="C612" s="10" t="s">
        <v>793</v>
      </c>
    </row>
    <row r="613" spans="1:6" x14ac:dyDescent="0.25">
      <c r="C613" s="10" t="s">
        <v>824</v>
      </c>
    </row>
    <row r="614" spans="1:6" x14ac:dyDescent="0.25">
      <c r="C614" s="10" t="s">
        <v>979</v>
      </c>
    </row>
    <row r="615" spans="1:6" x14ac:dyDescent="0.25">
      <c r="C615" s="10" t="s">
        <v>980</v>
      </c>
    </row>
    <row r="617" spans="1:6" x14ac:dyDescent="0.25">
      <c r="A617" s="3">
        <v>43817</v>
      </c>
    </row>
    <row r="618" spans="1:6" x14ac:dyDescent="0.25">
      <c r="C618" t="s">
        <v>1185</v>
      </c>
      <c r="E618" t="s">
        <v>1187</v>
      </c>
    </row>
    <row r="619" spans="1:6" x14ac:dyDescent="0.25">
      <c r="D619" s="10" t="s">
        <v>1192</v>
      </c>
    </row>
    <row r="620" spans="1:6" x14ac:dyDescent="0.25">
      <c r="C620" t="s">
        <v>1186</v>
      </c>
      <c r="F620" s="10" t="s">
        <v>1188</v>
      </c>
    </row>
    <row r="622" spans="1:6" x14ac:dyDescent="0.25">
      <c r="F622" s="10" t="s">
        <v>821</v>
      </c>
    </row>
    <row r="623" spans="1:6" x14ac:dyDescent="0.25">
      <c r="F623" s="10" t="s">
        <v>823</v>
      </c>
    </row>
    <row r="624" spans="1:6" x14ac:dyDescent="0.25">
      <c r="F624" s="10" t="s">
        <v>789</v>
      </c>
    </row>
    <row r="625" spans="1:6" x14ac:dyDescent="0.25">
      <c r="F625" s="10" t="s">
        <v>1188</v>
      </c>
    </row>
    <row r="626" spans="1:6" x14ac:dyDescent="0.25">
      <c r="F626" s="10" t="s">
        <v>824</v>
      </c>
    </row>
    <row r="627" spans="1:6" x14ac:dyDescent="0.25">
      <c r="F627" s="10" t="s">
        <v>1193</v>
      </c>
    </row>
    <row r="628" spans="1:6" x14ac:dyDescent="0.25">
      <c r="E628" s="10" t="s">
        <v>1190</v>
      </c>
    </row>
    <row r="629" spans="1:6" x14ac:dyDescent="0.25">
      <c r="F629" s="10" t="s">
        <v>1191</v>
      </c>
    </row>
    <row r="631" spans="1:6" x14ac:dyDescent="0.25">
      <c r="A631" s="3">
        <v>43820</v>
      </c>
    </row>
    <row r="632" spans="1:6" x14ac:dyDescent="0.25">
      <c r="C632" t="s">
        <v>1185</v>
      </c>
      <c r="E632" t="s">
        <v>1187</v>
      </c>
    </row>
    <row r="633" spans="1:6" x14ac:dyDescent="0.25">
      <c r="D633" s="10"/>
      <c r="F633" t="s">
        <v>1355</v>
      </c>
    </row>
    <row r="634" spans="1:6" x14ac:dyDescent="0.25">
      <c r="C634" t="s">
        <v>1119</v>
      </c>
      <c r="F634" s="10"/>
    </row>
    <row r="636" spans="1:6" x14ac:dyDescent="0.25">
      <c r="F636" s="10" t="s">
        <v>821</v>
      </c>
    </row>
    <row r="637" spans="1:6" x14ac:dyDescent="0.25">
      <c r="F637" s="10" t="s">
        <v>823</v>
      </c>
    </row>
    <row r="638" spans="1:6" x14ac:dyDescent="0.25">
      <c r="F638" s="10" t="s">
        <v>789</v>
      </c>
    </row>
    <row r="639" spans="1:6" x14ac:dyDescent="0.25">
      <c r="F639" s="10" t="s">
        <v>1188</v>
      </c>
    </row>
    <row r="640" spans="1:6" x14ac:dyDescent="0.25">
      <c r="F640" s="10" t="s">
        <v>824</v>
      </c>
    </row>
    <row r="641" spans="5:6" x14ac:dyDescent="0.25">
      <c r="F641" s="10" t="s">
        <v>1193</v>
      </c>
    </row>
    <row r="642" spans="5:6" x14ac:dyDescent="0.25">
      <c r="E642" s="10" t="s">
        <v>1190</v>
      </c>
    </row>
    <row r="643" spans="5:6" x14ac:dyDescent="0.25">
      <c r="F643" s="10" t="s">
        <v>1191</v>
      </c>
    </row>
    <row r="644" spans="5:6" x14ac:dyDescent="0.25">
      <c r="F644" s="10" t="s">
        <v>1354</v>
      </c>
    </row>
  </sheetData>
  <phoneticPr fontId="13" type="noConversion"/>
  <dataValidations disablePrompts="1" count="1">
    <dataValidation type="list" allowBlank="1" showInputMessage="1" showErrorMessage="1" sqref="C124 B2:B3">
      <formula1>#REF!</formula1>
    </dataValidation>
  </dataValidations>
  <pageMargins left="0.7" right="0.7" top="0.75" bottom="0.75" header="0.3" footer="0.3"/>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68"/>
  <sheetViews>
    <sheetView workbookViewId="0">
      <selection activeCell="K92" sqref="K92"/>
    </sheetView>
  </sheetViews>
  <sheetFormatPr defaultColWidth="9" defaultRowHeight="14.4" x14ac:dyDescent="0.25"/>
  <cols>
    <col min="1" max="1" width="14.88671875" customWidth="1"/>
  </cols>
  <sheetData>
    <row r="1" spans="1:6" x14ac:dyDescent="0.25">
      <c r="A1" s="11"/>
      <c r="B1" s="12" t="s">
        <v>571</v>
      </c>
      <c r="C1" s="11"/>
      <c r="D1" s="11"/>
      <c r="E1" s="11"/>
      <c r="F1" s="11">
        <v>38</v>
      </c>
    </row>
    <row r="2" spans="1:6" x14ac:dyDescent="0.25">
      <c r="A2" s="11"/>
      <c r="B2" s="12" t="s">
        <v>572</v>
      </c>
      <c r="C2" s="11"/>
      <c r="D2" s="11"/>
      <c r="E2" s="11"/>
      <c r="F2" s="11">
        <v>76</v>
      </c>
    </row>
    <row r="3" spans="1:6" x14ac:dyDescent="0.25">
      <c r="A3" s="11"/>
      <c r="B3" s="12" t="s">
        <v>573</v>
      </c>
      <c r="C3" s="11"/>
      <c r="D3" s="11"/>
      <c r="E3" s="11"/>
      <c r="F3" s="11">
        <v>190</v>
      </c>
    </row>
    <row r="4" spans="1:6" x14ac:dyDescent="0.25">
      <c r="A4" s="11"/>
      <c r="B4" s="12" t="s">
        <v>574</v>
      </c>
      <c r="C4" s="11"/>
      <c r="D4" s="11"/>
      <c r="E4" s="11"/>
      <c r="F4" s="11">
        <v>38</v>
      </c>
    </row>
    <row r="5" spans="1:6" x14ac:dyDescent="0.25">
      <c r="A5" s="11"/>
      <c r="B5" s="12" t="s">
        <v>575</v>
      </c>
      <c r="C5" s="11"/>
      <c r="D5" s="11"/>
      <c r="E5" s="11"/>
      <c r="F5" s="11">
        <v>38</v>
      </c>
    </row>
    <row r="6" spans="1:6" x14ac:dyDescent="0.25">
      <c r="A6" s="11"/>
      <c r="B6" s="12" t="s">
        <v>576</v>
      </c>
      <c r="C6" s="11"/>
      <c r="D6" s="11"/>
      <c r="E6" s="11"/>
      <c r="F6" s="11">
        <v>38</v>
      </c>
    </row>
    <row r="7" spans="1:6" x14ac:dyDescent="0.25">
      <c r="A7" s="11"/>
      <c r="B7" s="12" t="s">
        <v>571</v>
      </c>
      <c r="C7" s="11"/>
      <c r="D7" s="11"/>
      <c r="E7" s="11"/>
      <c r="F7" s="11">
        <v>38</v>
      </c>
    </row>
    <row r="8" spans="1:6" x14ac:dyDescent="0.25">
      <c r="A8" s="11"/>
      <c r="B8" s="12" t="s">
        <v>577</v>
      </c>
      <c r="C8" s="11"/>
      <c r="D8" s="11"/>
      <c r="E8" s="11"/>
      <c r="F8" s="11">
        <v>38</v>
      </c>
    </row>
    <row r="9" spans="1:6" x14ac:dyDescent="0.25">
      <c r="A9" s="11"/>
      <c r="B9" s="12" t="s">
        <v>578</v>
      </c>
      <c r="C9" s="11"/>
      <c r="D9" s="11"/>
      <c r="E9" s="11"/>
      <c r="F9" s="11"/>
    </row>
    <row r="10" spans="1:6" x14ac:dyDescent="0.25">
      <c r="A10" s="13">
        <v>43714</v>
      </c>
      <c r="B10" s="12" t="s">
        <v>579</v>
      </c>
      <c r="C10" s="11"/>
      <c r="D10" s="11"/>
      <c r="E10" s="11"/>
      <c r="F10" s="11"/>
    </row>
    <row r="11" spans="1:6" x14ac:dyDescent="0.25">
      <c r="A11" s="11"/>
      <c r="B11" s="12" t="s">
        <v>580</v>
      </c>
      <c r="C11" s="11"/>
      <c r="D11" s="11"/>
      <c r="E11" s="11"/>
      <c r="F11" s="11"/>
    </row>
    <row r="12" spans="1:6" x14ac:dyDescent="0.25">
      <c r="A12" s="11"/>
      <c r="B12" s="12" t="s">
        <v>581</v>
      </c>
      <c r="C12" s="11"/>
      <c r="D12" s="11"/>
      <c r="E12" s="11"/>
      <c r="F12" s="11"/>
    </row>
    <row r="13" spans="1:6" x14ac:dyDescent="0.25">
      <c r="A13" s="11"/>
      <c r="B13" s="12" t="s">
        <v>582</v>
      </c>
      <c r="C13" s="11"/>
      <c r="D13" s="11"/>
      <c r="E13" s="11"/>
      <c r="F13" s="11"/>
    </row>
    <row r="14" spans="1:6" x14ac:dyDescent="0.25">
      <c r="A14" s="11"/>
      <c r="B14" s="12" t="s">
        <v>583</v>
      </c>
      <c r="C14" s="11"/>
      <c r="D14" s="11"/>
      <c r="E14" s="11"/>
      <c r="F14" s="11"/>
    </row>
    <row r="15" spans="1:6" x14ac:dyDescent="0.25">
      <c r="A15" s="11"/>
      <c r="B15" s="12" t="s">
        <v>584</v>
      </c>
      <c r="C15" s="11"/>
      <c r="D15" s="11"/>
      <c r="E15" s="11"/>
      <c r="F15" s="11"/>
    </row>
    <row r="16" spans="1:6" x14ac:dyDescent="0.25">
      <c r="A16" s="11"/>
      <c r="B16" s="12" t="s">
        <v>580</v>
      </c>
      <c r="C16" s="11"/>
      <c r="D16" s="11"/>
      <c r="E16" s="11"/>
      <c r="F16" s="11"/>
    </row>
    <row r="17" spans="1:6" x14ac:dyDescent="0.25">
      <c r="A17" s="11"/>
      <c r="B17" s="12" t="s">
        <v>585</v>
      </c>
      <c r="C17" s="11"/>
      <c r="D17" s="11"/>
      <c r="E17" s="11"/>
      <c r="F17" s="11"/>
    </row>
    <row r="18" spans="1:6" x14ac:dyDescent="0.25">
      <c r="A18" s="11"/>
      <c r="B18" s="12" t="s">
        <v>575</v>
      </c>
      <c r="C18" s="11"/>
      <c r="D18" s="11"/>
      <c r="E18" s="11"/>
      <c r="F18" s="11"/>
    </row>
    <row r="19" spans="1:6" x14ac:dyDescent="0.25">
      <c r="A19" s="11"/>
      <c r="B19" s="12" t="s">
        <v>586</v>
      </c>
      <c r="C19" s="11"/>
      <c r="D19" s="11"/>
      <c r="E19" s="11"/>
      <c r="F19" s="11"/>
    </row>
    <row r="20" spans="1:6" x14ac:dyDescent="0.25">
      <c r="A20" s="11"/>
      <c r="B20" s="12" t="s">
        <v>587</v>
      </c>
      <c r="C20" s="11"/>
      <c r="D20" s="11"/>
      <c r="E20" s="11"/>
      <c r="F20" s="11"/>
    </row>
    <row r="21" spans="1:6" x14ac:dyDescent="0.25">
      <c r="A21" s="13">
        <v>43730</v>
      </c>
      <c r="B21" s="12" t="s">
        <v>588</v>
      </c>
      <c r="C21" s="11"/>
      <c r="D21" s="11"/>
      <c r="E21" s="11"/>
      <c r="F21" s="11"/>
    </row>
    <row r="22" spans="1:6" x14ac:dyDescent="0.25">
      <c r="A22" s="11"/>
      <c r="B22" s="11"/>
      <c r="C22" s="11"/>
      <c r="D22" s="11"/>
      <c r="E22" s="11"/>
      <c r="F22" s="11"/>
    </row>
    <row r="23" spans="1:6" x14ac:dyDescent="0.25">
      <c r="A23" s="13">
        <v>43734</v>
      </c>
      <c r="B23" s="11"/>
      <c r="C23" s="11"/>
      <c r="D23" s="11"/>
      <c r="E23" s="11"/>
      <c r="F23" s="11"/>
    </row>
    <row r="24" spans="1:6" x14ac:dyDescent="0.25">
      <c r="A24" s="13">
        <v>43736</v>
      </c>
      <c r="B24" s="11" t="s">
        <v>589</v>
      </c>
      <c r="C24" s="11"/>
      <c r="D24" s="11">
        <v>30</v>
      </c>
      <c r="E24" s="11">
        <v>2</v>
      </c>
      <c r="F24" s="11">
        <f>D24*E24</f>
        <v>60</v>
      </c>
    </row>
    <row r="25" spans="1:6" x14ac:dyDescent="0.25">
      <c r="A25" s="11"/>
      <c r="B25" s="11" t="s">
        <v>590</v>
      </c>
      <c r="C25" s="11"/>
      <c r="D25" s="11">
        <v>45</v>
      </c>
      <c r="E25" s="11">
        <v>1</v>
      </c>
      <c r="F25" s="11">
        <f>D25*E25</f>
        <v>45</v>
      </c>
    </row>
    <row r="27" spans="1:6" x14ac:dyDescent="0.25">
      <c r="A27" s="3">
        <v>43767</v>
      </c>
      <c r="F27" s="6">
        <f>SUM(F28:F59)</f>
        <v>1318</v>
      </c>
    </row>
    <row r="28" spans="1:6" x14ac:dyDescent="0.25">
      <c r="B28" t="s">
        <v>887</v>
      </c>
      <c r="F28">
        <v>60</v>
      </c>
    </row>
    <row r="29" spans="1:6" x14ac:dyDescent="0.25">
      <c r="B29" t="s">
        <v>888</v>
      </c>
      <c r="F29">
        <v>40</v>
      </c>
    </row>
    <row r="30" spans="1:6" x14ac:dyDescent="0.25">
      <c r="B30" t="s">
        <v>889</v>
      </c>
      <c r="F30">
        <v>38</v>
      </c>
    </row>
    <row r="31" spans="1:6" x14ac:dyDescent="0.25">
      <c r="B31" t="s">
        <v>574</v>
      </c>
      <c r="F31">
        <v>38</v>
      </c>
    </row>
    <row r="32" spans="1:6" x14ac:dyDescent="0.25">
      <c r="B32" t="s">
        <v>890</v>
      </c>
      <c r="F32">
        <v>35</v>
      </c>
    </row>
    <row r="33" spans="2:6" x14ac:dyDescent="0.25">
      <c r="B33" t="s">
        <v>891</v>
      </c>
      <c r="F33">
        <v>38</v>
      </c>
    </row>
    <row r="34" spans="2:6" x14ac:dyDescent="0.25">
      <c r="B34" t="s">
        <v>892</v>
      </c>
      <c r="F34">
        <v>38</v>
      </c>
    </row>
    <row r="35" spans="2:6" x14ac:dyDescent="0.25">
      <c r="B35" t="s">
        <v>893</v>
      </c>
      <c r="F35">
        <v>38</v>
      </c>
    </row>
    <row r="36" spans="2:6" x14ac:dyDescent="0.25">
      <c r="B36" t="s">
        <v>894</v>
      </c>
      <c r="F36">
        <v>76</v>
      </c>
    </row>
    <row r="37" spans="2:6" x14ac:dyDescent="0.25">
      <c r="B37" t="s">
        <v>869</v>
      </c>
      <c r="F37">
        <v>38</v>
      </c>
    </row>
    <row r="38" spans="2:6" x14ac:dyDescent="0.25">
      <c r="B38" t="s">
        <v>895</v>
      </c>
      <c r="F38">
        <v>76</v>
      </c>
    </row>
    <row r="39" spans="2:6" x14ac:dyDescent="0.25">
      <c r="B39" t="s">
        <v>896</v>
      </c>
      <c r="F39">
        <v>30</v>
      </c>
    </row>
    <row r="40" spans="2:6" x14ac:dyDescent="0.25">
      <c r="B40" s="10" t="s">
        <v>905</v>
      </c>
      <c r="F40">
        <v>38</v>
      </c>
    </row>
    <row r="41" spans="2:6" x14ac:dyDescent="0.25">
      <c r="B41" s="10" t="s">
        <v>906</v>
      </c>
      <c r="F41">
        <v>38</v>
      </c>
    </row>
    <row r="42" spans="2:6" x14ac:dyDescent="0.25">
      <c r="B42" s="10" t="s">
        <v>907</v>
      </c>
      <c r="F42">
        <v>38</v>
      </c>
    </row>
    <row r="43" spans="2:6" x14ac:dyDescent="0.25">
      <c r="B43" t="s">
        <v>897</v>
      </c>
      <c r="F43">
        <v>70</v>
      </c>
    </row>
    <row r="44" spans="2:6" x14ac:dyDescent="0.25">
      <c r="B44" t="s">
        <v>580</v>
      </c>
      <c r="F44">
        <v>38</v>
      </c>
    </row>
    <row r="45" spans="2:6" x14ac:dyDescent="0.25">
      <c r="B45" t="s">
        <v>898</v>
      </c>
      <c r="F45">
        <v>76</v>
      </c>
    </row>
    <row r="46" spans="2:6" x14ac:dyDescent="0.25">
      <c r="B46" t="s">
        <v>892</v>
      </c>
      <c r="F46">
        <v>38</v>
      </c>
    </row>
    <row r="47" spans="2:6" x14ac:dyDescent="0.25">
      <c r="B47" t="s">
        <v>899</v>
      </c>
      <c r="F47">
        <v>35</v>
      </c>
    </row>
    <row r="48" spans="2:6" x14ac:dyDescent="0.25">
      <c r="B48" s="11" t="s">
        <v>799</v>
      </c>
    </row>
    <row r="49" spans="1:6" x14ac:dyDescent="0.25">
      <c r="B49" t="s">
        <v>893</v>
      </c>
      <c r="F49">
        <v>38</v>
      </c>
    </row>
    <row r="50" spans="1:6" x14ac:dyDescent="0.25">
      <c r="B50" t="s">
        <v>881</v>
      </c>
      <c r="F50">
        <v>38</v>
      </c>
    </row>
    <row r="51" spans="1:6" x14ac:dyDescent="0.25">
      <c r="B51" t="s">
        <v>868</v>
      </c>
      <c r="F51">
        <v>38</v>
      </c>
    </row>
    <row r="52" spans="1:6" x14ac:dyDescent="0.25">
      <c r="B52" t="s">
        <v>869</v>
      </c>
      <c r="F52">
        <v>38</v>
      </c>
    </row>
    <row r="53" spans="1:6" x14ac:dyDescent="0.25">
      <c r="B53" t="s">
        <v>893</v>
      </c>
      <c r="F53">
        <v>38</v>
      </c>
    </row>
    <row r="54" spans="1:6" x14ac:dyDescent="0.25">
      <c r="B54" t="s">
        <v>900</v>
      </c>
      <c r="F54">
        <v>38</v>
      </c>
    </row>
    <row r="55" spans="1:6" x14ac:dyDescent="0.25">
      <c r="B55" t="s">
        <v>901</v>
      </c>
      <c r="F55">
        <v>30</v>
      </c>
    </row>
    <row r="56" spans="1:6" x14ac:dyDescent="0.25">
      <c r="B56" t="s">
        <v>902</v>
      </c>
      <c r="F56">
        <v>38</v>
      </c>
    </row>
    <row r="57" spans="1:6" x14ac:dyDescent="0.25">
      <c r="B57" t="s">
        <v>903</v>
      </c>
      <c r="F57">
        <v>38</v>
      </c>
    </row>
    <row r="58" spans="1:6" x14ac:dyDescent="0.25">
      <c r="B58" t="s">
        <v>900</v>
      </c>
      <c r="F58">
        <v>38</v>
      </c>
    </row>
    <row r="59" spans="1:6" x14ac:dyDescent="0.25">
      <c r="A59" s="3">
        <v>43767</v>
      </c>
      <c r="B59" t="s">
        <v>904</v>
      </c>
      <c r="F59">
        <v>30</v>
      </c>
    </row>
    <row r="60" spans="1:6" x14ac:dyDescent="0.25">
      <c r="A60" s="3">
        <v>43768</v>
      </c>
      <c r="B60" t="s">
        <v>916</v>
      </c>
    </row>
    <row r="61" spans="1:6" x14ac:dyDescent="0.25">
      <c r="B61" t="s">
        <v>1071</v>
      </c>
    </row>
    <row r="62" spans="1:6" x14ac:dyDescent="0.25">
      <c r="B62" t="s">
        <v>997</v>
      </c>
    </row>
    <row r="63" spans="1:6" x14ac:dyDescent="0.25">
      <c r="B63" t="s">
        <v>1072</v>
      </c>
    </row>
    <row r="64" spans="1:6" x14ac:dyDescent="0.25">
      <c r="B64" t="s">
        <v>1071</v>
      </c>
    </row>
    <row r="65" spans="1:2" x14ac:dyDescent="0.25">
      <c r="B65" t="s">
        <v>1073</v>
      </c>
    </row>
    <row r="66" spans="1:2" x14ac:dyDescent="0.25">
      <c r="B66" t="s">
        <v>577</v>
      </c>
    </row>
    <row r="67" spans="1:2" x14ac:dyDescent="0.25">
      <c r="B67" s="11" t="s">
        <v>1074</v>
      </c>
    </row>
    <row r="68" spans="1:2" x14ac:dyDescent="0.25">
      <c r="A68" s="3">
        <v>43774</v>
      </c>
      <c r="B68" t="s">
        <v>1075</v>
      </c>
    </row>
  </sheetData>
  <phoneticPr fontId="13" type="noConversion"/>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
  <sheetViews>
    <sheetView workbookViewId="0">
      <selection activeCell="E2" sqref="E2"/>
    </sheetView>
  </sheetViews>
  <sheetFormatPr defaultRowHeight="14.4" x14ac:dyDescent="0.25"/>
  <cols>
    <col min="1" max="1" width="10.5546875" bestFit="1" customWidth="1"/>
    <col min="3" max="3" width="10.6640625" customWidth="1"/>
  </cols>
  <sheetData>
    <row r="1" spans="1:5" x14ac:dyDescent="0.25">
      <c r="A1" s="3">
        <v>43775</v>
      </c>
      <c r="B1" s="10" t="s">
        <v>1076</v>
      </c>
      <c r="D1">
        <v>160</v>
      </c>
      <c r="E1" t="s">
        <v>1077</v>
      </c>
    </row>
  </sheetData>
  <phoneticPr fontId="13" type="noConversion"/>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20"/>
  <sheetViews>
    <sheetView workbookViewId="0">
      <selection activeCell="G135" sqref="G135"/>
    </sheetView>
  </sheetViews>
  <sheetFormatPr defaultColWidth="9" defaultRowHeight="14.4" x14ac:dyDescent="0.25"/>
  <cols>
    <col min="1" max="1" width="36.109375" customWidth="1"/>
    <col min="8" max="8" width="10.5546875" customWidth="1"/>
  </cols>
  <sheetData>
    <row r="1" spans="1:8" x14ac:dyDescent="0.25">
      <c r="A1" t="s">
        <v>591</v>
      </c>
      <c r="B1">
        <v>25</v>
      </c>
      <c r="C1">
        <v>1</v>
      </c>
      <c r="D1">
        <f t="shared" ref="D1:D7" si="0">B1*C1</f>
        <v>25</v>
      </c>
    </row>
    <row r="2" spans="1:8" x14ac:dyDescent="0.25">
      <c r="A2" s="10" t="s">
        <v>592</v>
      </c>
      <c r="B2">
        <v>45</v>
      </c>
      <c r="C2">
        <v>1</v>
      </c>
      <c r="D2">
        <f t="shared" si="0"/>
        <v>45</v>
      </c>
    </row>
    <row r="3" spans="1:8" x14ac:dyDescent="0.25">
      <c r="A3" s="10" t="s">
        <v>593</v>
      </c>
      <c r="B3">
        <v>45</v>
      </c>
      <c r="C3">
        <v>1</v>
      </c>
      <c r="D3">
        <f t="shared" si="0"/>
        <v>45</v>
      </c>
    </row>
    <row r="4" spans="1:8" x14ac:dyDescent="0.25">
      <c r="A4" s="10" t="s">
        <v>594</v>
      </c>
      <c r="B4">
        <v>6</v>
      </c>
      <c r="C4">
        <v>1</v>
      </c>
      <c r="D4">
        <f t="shared" si="0"/>
        <v>6</v>
      </c>
    </row>
    <row r="5" spans="1:8" x14ac:dyDescent="0.25">
      <c r="A5" s="10" t="s">
        <v>595</v>
      </c>
      <c r="B5">
        <v>45</v>
      </c>
      <c r="C5">
        <v>1</v>
      </c>
      <c r="D5">
        <f t="shared" si="0"/>
        <v>45</v>
      </c>
    </row>
    <row r="6" spans="1:8" x14ac:dyDescent="0.25">
      <c r="A6" s="10" t="s">
        <v>596</v>
      </c>
      <c r="B6">
        <v>120</v>
      </c>
      <c r="C6">
        <v>1</v>
      </c>
      <c r="D6">
        <f t="shared" si="0"/>
        <v>120</v>
      </c>
    </row>
    <row r="7" spans="1:8" x14ac:dyDescent="0.25">
      <c r="A7" s="10" t="s">
        <v>597</v>
      </c>
      <c r="B7">
        <v>45</v>
      </c>
      <c r="C7">
        <v>1</v>
      </c>
      <c r="D7">
        <f t="shared" si="0"/>
        <v>45</v>
      </c>
      <c r="F7">
        <f>SUM(D1:D7)</f>
        <v>331</v>
      </c>
      <c r="H7" s="3">
        <v>43736</v>
      </c>
    </row>
    <row r="11" spans="1:8" x14ac:dyDescent="0.25">
      <c r="A11" s="3">
        <v>43745</v>
      </c>
      <c r="B11">
        <f>SUM(B13:B36)</f>
        <v>1136</v>
      </c>
    </row>
    <row r="13" spans="1:8" x14ac:dyDescent="0.25">
      <c r="A13" t="s">
        <v>699</v>
      </c>
      <c r="B13">
        <v>45</v>
      </c>
    </row>
    <row r="14" spans="1:8" x14ac:dyDescent="0.25">
      <c r="A14" t="s">
        <v>700</v>
      </c>
      <c r="B14">
        <v>45</v>
      </c>
    </row>
    <row r="15" spans="1:8" x14ac:dyDescent="0.25">
      <c r="A15" t="s">
        <v>701</v>
      </c>
      <c r="B15">
        <v>45</v>
      </c>
    </row>
    <row r="16" spans="1:8" x14ac:dyDescent="0.25">
      <c r="A16" t="s">
        <v>702</v>
      </c>
      <c r="B16">
        <v>45</v>
      </c>
    </row>
    <row r="17" spans="1:2" x14ac:dyDescent="0.25">
      <c r="A17" t="s">
        <v>703</v>
      </c>
      <c r="B17">
        <v>45</v>
      </c>
    </row>
    <row r="18" spans="1:2" x14ac:dyDescent="0.25">
      <c r="A18" t="s">
        <v>704</v>
      </c>
      <c r="B18">
        <v>90</v>
      </c>
    </row>
    <row r="19" spans="1:2" x14ac:dyDescent="0.25">
      <c r="A19" t="s">
        <v>705</v>
      </c>
      <c r="B19">
        <v>45</v>
      </c>
    </row>
    <row r="20" spans="1:2" x14ac:dyDescent="0.25">
      <c r="A20" t="s">
        <v>706</v>
      </c>
      <c r="B20">
        <v>45</v>
      </c>
    </row>
    <row r="21" spans="1:2" x14ac:dyDescent="0.25">
      <c r="A21" t="s">
        <v>707</v>
      </c>
      <c r="B21">
        <v>45</v>
      </c>
    </row>
    <row r="22" spans="1:2" x14ac:dyDescent="0.25">
      <c r="A22" t="s">
        <v>708</v>
      </c>
      <c r="B22">
        <v>45</v>
      </c>
    </row>
    <row r="23" spans="1:2" x14ac:dyDescent="0.25">
      <c r="A23" t="s">
        <v>709</v>
      </c>
      <c r="B23">
        <v>45</v>
      </c>
    </row>
    <row r="24" spans="1:2" x14ac:dyDescent="0.25">
      <c r="A24" t="s">
        <v>595</v>
      </c>
      <c r="B24">
        <v>45</v>
      </c>
    </row>
    <row r="25" spans="1:2" x14ac:dyDescent="0.25">
      <c r="A25" t="s">
        <v>710</v>
      </c>
      <c r="B25">
        <v>90</v>
      </c>
    </row>
    <row r="26" spans="1:2" x14ac:dyDescent="0.25">
      <c r="A26" t="s">
        <v>711</v>
      </c>
      <c r="B26">
        <v>45</v>
      </c>
    </row>
    <row r="27" spans="1:2" x14ac:dyDescent="0.25">
      <c r="A27" s="10" t="s">
        <v>719</v>
      </c>
      <c r="B27">
        <v>45</v>
      </c>
    </row>
    <row r="28" spans="1:2" x14ac:dyDescent="0.25">
      <c r="A28" s="10" t="s">
        <v>720</v>
      </c>
      <c r="B28">
        <v>45</v>
      </c>
    </row>
    <row r="29" spans="1:2" x14ac:dyDescent="0.25">
      <c r="A29" s="10" t="s">
        <v>721</v>
      </c>
      <c r="B29">
        <v>55</v>
      </c>
    </row>
    <row r="30" spans="1:2" x14ac:dyDescent="0.25">
      <c r="A30" t="s">
        <v>712</v>
      </c>
      <c r="B30">
        <v>90</v>
      </c>
    </row>
    <row r="31" spans="1:2" x14ac:dyDescent="0.25">
      <c r="A31" t="s">
        <v>713</v>
      </c>
      <c r="B31">
        <v>15</v>
      </c>
    </row>
    <row r="32" spans="1:2" x14ac:dyDescent="0.25">
      <c r="A32" t="s">
        <v>714</v>
      </c>
      <c r="B32">
        <v>45</v>
      </c>
    </row>
    <row r="33" spans="1:2" x14ac:dyDescent="0.25">
      <c r="A33" t="s">
        <v>715</v>
      </c>
      <c r="B33">
        <v>45</v>
      </c>
    </row>
    <row r="34" spans="1:2" x14ac:dyDescent="0.25">
      <c r="A34" t="s">
        <v>716</v>
      </c>
      <c r="B34">
        <v>45</v>
      </c>
    </row>
    <row r="35" spans="1:2" x14ac:dyDescent="0.25">
      <c r="A35" t="s">
        <v>717</v>
      </c>
      <c r="B35">
        <v>15</v>
      </c>
    </row>
    <row r="36" spans="1:2" x14ac:dyDescent="0.25">
      <c r="A36" t="s">
        <v>718</v>
      </c>
      <c r="B36">
        <v>16</v>
      </c>
    </row>
    <row r="38" spans="1:2" x14ac:dyDescent="0.25">
      <c r="A38" s="75">
        <v>43749</v>
      </c>
      <c r="B38" s="6">
        <f>SUM(B39:B55)</f>
        <v>880</v>
      </c>
    </row>
    <row r="39" spans="1:2" x14ac:dyDescent="0.25">
      <c r="A39" t="s">
        <v>755</v>
      </c>
      <c r="B39">
        <v>45</v>
      </c>
    </row>
    <row r="40" spans="1:2" x14ac:dyDescent="0.25">
      <c r="A40" t="s">
        <v>756</v>
      </c>
      <c r="B40">
        <v>95</v>
      </c>
    </row>
    <row r="41" spans="1:2" x14ac:dyDescent="0.25">
      <c r="A41" t="s">
        <v>757</v>
      </c>
      <c r="B41">
        <v>45</v>
      </c>
    </row>
    <row r="42" spans="1:2" x14ac:dyDescent="0.25">
      <c r="A42" t="s">
        <v>758</v>
      </c>
      <c r="B42">
        <v>95</v>
      </c>
    </row>
    <row r="43" spans="1:2" x14ac:dyDescent="0.25">
      <c r="A43" t="s">
        <v>759</v>
      </c>
      <c r="B43">
        <v>120</v>
      </c>
    </row>
    <row r="44" spans="1:2" x14ac:dyDescent="0.25">
      <c r="A44" t="s">
        <v>757</v>
      </c>
      <c r="B44">
        <v>45</v>
      </c>
    </row>
    <row r="45" spans="1:2" x14ac:dyDescent="0.25">
      <c r="A45" t="s">
        <v>760</v>
      </c>
      <c r="B45">
        <v>16</v>
      </c>
    </row>
    <row r="46" spans="1:2" x14ac:dyDescent="0.25">
      <c r="A46" s="10" t="s">
        <v>766</v>
      </c>
      <c r="B46">
        <v>40</v>
      </c>
    </row>
    <row r="47" spans="1:2" x14ac:dyDescent="0.25">
      <c r="A47" s="10" t="s">
        <v>767</v>
      </c>
      <c r="B47">
        <v>40</v>
      </c>
    </row>
    <row r="48" spans="1:2" x14ac:dyDescent="0.25">
      <c r="A48" t="s">
        <v>761</v>
      </c>
      <c r="B48">
        <v>53</v>
      </c>
    </row>
    <row r="49" spans="1:2" x14ac:dyDescent="0.25">
      <c r="A49" t="s">
        <v>762</v>
      </c>
      <c r="B49">
        <v>45</v>
      </c>
    </row>
    <row r="50" spans="1:2" x14ac:dyDescent="0.25">
      <c r="A50" t="s">
        <v>708</v>
      </c>
      <c r="B50">
        <v>45</v>
      </c>
    </row>
    <row r="51" spans="1:2" x14ac:dyDescent="0.25">
      <c r="A51" t="s">
        <v>763</v>
      </c>
      <c r="B51">
        <v>45</v>
      </c>
    </row>
    <row r="52" spans="1:2" x14ac:dyDescent="0.25">
      <c r="A52" t="s">
        <v>764</v>
      </c>
      <c r="B52">
        <v>45</v>
      </c>
    </row>
    <row r="53" spans="1:2" x14ac:dyDescent="0.25">
      <c r="A53" t="s">
        <v>760</v>
      </c>
      <c r="B53">
        <v>16</v>
      </c>
    </row>
    <row r="54" spans="1:2" x14ac:dyDescent="0.25">
      <c r="A54" t="s">
        <v>765</v>
      </c>
      <c r="B54">
        <v>45</v>
      </c>
    </row>
    <row r="55" spans="1:2" x14ac:dyDescent="0.25">
      <c r="A55" t="s">
        <v>716</v>
      </c>
      <c r="B55">
        <v>45</v>
      </c>
    </row>
    <row r="58" spans="1:2" x14ac:dyDescent="0.25">
      <c r="A58" s="3">
        <v>43752</v>
      </c>
      <c r="B58">
        <f>SUM(B59:B69)</f>
        <v>477</v>
      </c>
    </row>
    <row r="59" spans="1:2" x14ac:dyDescent="0.25">
      <c r="A59" t="s">
        <v>757</v>
      </c>
      <c r="B59">
        <v>45</v>
      </c>
    </row>
    <row r="60" spans="1:2" x14ac:dyDescent="0.25">
      <c r="A60" t="s">
        <v>796</v>
      </c>
      <c r="B60">
        <v>80</v>
      </c>
    </row>
    <row r="61" spans="1:2" x14ac:dyDescent="0.25">
      <c r="A61" t="s">
        <v>797</v>
      </c>
      <c r="B61">
        <v>16</v>
      </c>
    </row>
    <row r="62" spans="1:2" x14ac:dyDescent="0.25">
      <c r="A62" t="s">
        <v>713</v>
      </c>
      <c r="B62">
        <v>16</v>
      </c>
    </row>
    <row r="63" spans="1:2" x14ac:dyDescent="0.25">
      <c r="A63" t="s">
        <v>798</v>
      </c>
      <c r="B63">
        <v>55</v>
      </c>
    </row>
    <row r="64" spans="1:2" x14ac:dyDescent="0.25">
      <c r="A64" t="s">
        <v>799</v>
      </c>
      <c r="B64">
        <v>40</v>
      </c>
    </row>
    <row r="65" spans="1:3" x14ac:dyDescent="0.25">
      <c r="A65" t="s">
        <v>800</v>
      </c>
      <c r="B65">
        <v>45</v>
      </c>
    </row>
    <row r="66" spans="1:3" x14ac:dyDescent="0.25">
      <c r="A66" t="s">
        <v>801</v>
      </c>
      <c r="B66">
        <v>45</v>
      </c>
    </row>
    <row r="67" spans="1:3" x14ac:dyDescent="0.25">
      <c r="A67" t="s">
        <v>802</v>
      </c>
      <c r="B67">
        <v>45</v>
      </c>
    </row>
    <row r="68" spans="1:3" x14ac:dyDescent="0.25">
      <c r="A68" t="s">
        <v>803</v>
      </c>
      <c r="B68">
        <v>45</v>
      </c>
    </row>
    <row r="69" spans="1:3" x14ac:dyDescent="0.25">
      <c r="A69" t="s">
        <v>804</v>
      </c>
      <c r="B69">
        <v>45</v>
      </c>
    </row>
    <row r="71" spans="1:3" x14ac:dyDescent="0.25">
      <c r="A71" s="3">
        <v>43760</v>
      </c>
      <c r="B71">
        <f>SUM(B72:C78)</f>
        <v>152</v>
      </c>
    </row>
    <row r="72" spans="1:3" x14ac:dyDescent="0.25">
      <c r="A72" t="s">
        <v>805</v>
      </c>
      <c r="B72">
        <v>16</v>
      </c>
    </row>
    <row r="73" spans="1:3" x14ac:dyDescent="0.25">
      <c r="A73" s="76" t="s">
        <v>806</v>
      </c>
    </row>
    <row r="74" spans="1:3" x14ac:dyDescent="0.25">
      <c r="A74" t="s">
        <v>807</v>
      </c>
      <c r="B74">
        <v>45</v>
      </c>
      <c r="C74">
        <v>5</v>
      </c>
    </row>
    <row r="75" spans="1:3" x14ac:dyDescent="0.25">
      <c r="A75" s="11" t="s">
        <v>808</v>
      </c>
    </row>
    <row r="76" spans="1:3" x14ac:dyDescent="0.25">
      <c r="A76" t="s">
        <v>809</v>
      </c>
      <c r="B76">
        <v>45</v>
      </c>
      <c r="C76">
        <v>5</v>
      </c>
    </row>
    <row r="77" spans="1:3" x14ac:dyDescent="0.25">
      <c r="A77" t="s">
        <v>810</v>
      </c>
      <c r="B77">
        <v>16</v>
      </c>
      <c r="C77">
        <v>5</v>
      </c>
    </row>
    <row r="78" spans="1:3" x14ac:dyDescent="0.25">
      <c r="A78" t="s">
        <v>811</v>
      </c>
      <c r="C78">
        <v>15</v>
      </c>
    </row>
    <row r="81" spans="1:2" x14ac:dyDescent="0.25">
      <c r="A81" s="3">
        <v>43767</v>
      </c>
      <c r="B81">
        <f>SUM(B82:B93)</f>
        <v>397</v>
      </c>
    </row>
    <row r="82" spans="1:2" x14ac:dyDescent="0.25">
      <c r="A82" t="s">
        <v>757</v>
      </c>
      <c r="B82">
        <v>45</v>
      </c>
    </row>
    <row r="83" spans="1:2" x14ac:dyDescent="0.25">
      <c r="A83" t="s">
        <v>565</v>
      </c>
      <c r="B83">
        <v>45</v>
      </c>
    </row>
    <row r="84" spans="1:2" x14ac:dyDescent="0.25">
      <c r="A84" t="s">
        <v>878</v>
      </c>
      <c r="B84">
        <v>45</v>
      </c>
    </row>
    <row r="85" spans="1:2" x14ac:dyDescent="0.25">
      <c r="A85" s="10" t="s">
        <v>884</v>
      </c>
      <c r="B85">
        <v>4</v>
      </c>
    </row>
    <row r="86" spans="1:2" x14ac:dyDescent="0.25">
      <c r="A86" s="10" t="s">
        <v>885</v>
      </c>
      <c r="B86">
        <v>3</v>
      </c>
    </row>
    <row r="87" spans="1:2" x14ac:dyDescent="0.25">
      <c r="A87" s="10" t="s">
        <v>886</v>
      </c>
      <c r="B87">
        <v>6</v>
      </c>
    </row>
    <row r="88" spans="1:2" x14ac:dyDescent="0.25">
      <c r="A88" t="s">
        <v>879</v>
      </c>
      <c r="B88">
        <v>45</v>
      </c>
    </row>
    <row r="89" spans="1:2" x14ac:dyDescent="0.25">
      <c r="A89" t="s">
        <v>880</v>
      </c>
      <c r="B89">
        <v>65</v>
      </c>
    </row>
    <row r="90" spans="1:2" x14ac:dyDescent="0.25">
      <c r="A90" t="s">
        <v>881</v>
      </c>
      <c r="B90">
        <v>45</v>
      </c>
    </row>
    <row r="91" spans="1:2" x14ac:dyDescent="0.25">
      <c r="A91" t="s">
        <v>879</v>
      </c>
      <c r="B91">
        <v>45</v>
      </c>
    </row>
    <row r="92" spans="1:2" x14ac:dyDescent="0.25">
      <c r="A92" t="s">
        <v>883</v>
      </c>
      <c r="B92">
        <v>4</v>
      </c>
    </row>
    <row r="93" spans="1:2" x14ac:dyDescent="0.25">
      <c r="A93" t="s">
        <v>882</v>
      </c>
      <c r="B93">
        <v>45</v>
      </c>
    </row>
    <row r="95" spans="1:2" x14ac:dyDescent="0.25">
      <c r="A95" s="3">
        <v>43773</v>
      </c>
      <c r="B95">
        <f>SUM(B96:B113)</f>
        <v>500</v>
      </c>
    </row>
    <row r="96" spans="1:2" x14ac:dyDescent="0.25">
      <c r="A96" t="s">
        <v>993</v>
      </c>
      <c r="B96">
        <v>45</v>
      </c>
    </row>
    <row r="97" spans="1:2" x14ac:dyDescent="0.25">
      <c r="A97" s="10" t="s">
        <v>994</v>
      </c>
      <c r="B97">
        <v>2</v>
      </c>
    </row>
    <row r="98" spans="1:2" x14ac:dyDescent="0.25">
      <c r="A98" s="10" t="s">
        <v>995</v>
      </c>
      <c r="B98">
        <v>2</v>
      </c>
    </row>
    <row r="99" spans="1:2" x14ac:dyDescent="0.25">
      <c r="A99" s="10" t="s">
        <v>996</v>
      </c>
      <c r="B99">
        <v>1</v>
      </c>
    </row>
    <row r="100" spans="1:2" x14ac:dyDescent="0.25">
      <c r="A100" t="s">
        <v>997</v>
      </c>
      <c r="B100">
        <v>45</v>
      </c>
    </row>
    <row r="101" spans="1:2" x14ac:dyDescent="0.25">
      <c r="A101" t="s">
        <v>998</v>
      </c>
      <c r="B101">
        <v>40</v>
      </c>
    </row>
    <row r="102" spans="1:2" x14ac:dyDescent="0.25">
      <c r="A102" t="s">
        <v>999</v>
      </c>
      <c r="B102">
        <v>16</v>
      </c>
    </row>
    <row r="103" spans="1:2" x14ac:dyDescent="0.25">
      <c r="A103" t="s">
        <v>1000</v>
      </c>
      <c r="B103">
        <v>16</v>
      </c>
    </row>
    <row r="104" spans="1:2" x14ac:dyDescent="0.25">
      <c r="A104" t="s">
        <v>797</v>
      </c>
      <c r="B104">
        <v>15</v>
      </c>
    </row>
    <row r="105" spans="1:2" x14ac:dyDescent="0.25">
      <c r="A105" t="s">
        <v>1001</v>
      </c>
      <c r="B105">
        <v>1</v>
      </c>
    </row>
    <row r="106" spans="1:2" x14ac:dyDescent="0.25">
      <c r="A106" t="s">
        <v>711</v>
      </c>
      <c r="B106">
        <v>45</v>
      </c>
    </row>
    <row r="107" spans="1:2" x14ac:dyDescent="0.25">
      <c r="A107" t="s">
        <v>597</v>
      </c>
      <c r="B107">
        <v>45</v>
      </c>
    </row>
    <row r="108" spans="1:2" x14ac:dyDescent="0.25">
      <c r="A108" t="s">
        <v>1002</v>
      </c>
      <c r="B108">
        <v>45</v>
      </c>
    </row>
    <row r="109" spans="1:2" x14ac:dyDescent="0.25">
      <c r="A109" t="s">
        <v>1003</v>
      </c>
      <c r="B109">
        <v>45</v>
      </c>
    </row>
    <row r="110" spans="1:2" x14ac:dyDescent="0.25">
      <c r="A110" t="s">
        <v>1004</v>
      </c>
      <c r="B110">
        <v>45</v>
      </c>
    </row>
    <row r="111" spans="1:2" x14ac:dyDescent="0.25">
      <c r="A111" t="s">
        <v>802</v>
      </c>
      <c r="B111">
        <v>45</v>
      </c>
    </row>
    <row r="112" spans="1:2" x14ac:dyDescent="0.25">
      <c r="A112" s="10" t="s">
        <v>1005</v>
      </c>
      <c r="B112">
        <v>2</v>
      </c>
    </row>
    <row r="113" spans="1:2" x14ac:dyDescent="0.25">
      <c r="A113" s="10" t="s">
        <v>1006</v>
      </c>
      <c r="B113">
        <v>45</v>
      </c>
    </row>
    <row r="115" spans="1:2" x14ac:dyDescent="0.25">
      <c r="A115" s="3">
        <v>43774</v>
      </c>
    </row>
    <row r="116" spans="1:2" x14ac:dyDescent="0.25">
      <c r="A116" t="s">
        <v>1044</v>
      </c>
      <c r="B116">
        <v>150</v>
      </c>
    </row>
    <row r="117" spans="1:2" x14ac:dyDescent="0.25">
      <c r="A117" t="s">
        <v>755</v>
      </c>
      <c r="B117">
        <v>45</v>
      </c>
    </row>
    <row r="118" spans="1:2" x14ac:dyDescent="0.25">
      <c r="A118" t="s">
        <v>1045</v>
      </c>
    </row>
    <row r="119" spans="1:2" x14ac:dyDescent="0.25">
      <c r="A119" t="s">
        <v>1046</v>
      </c>
      <c r="B119">
        <v>2</v>
      </c>
    </row>
    <row r="120" spans="1:2" x14ac:dyDescent="0.25">
      <c r="A120" s="3">
        <v>43775</v>
      </c>
      <c r="B120">
        <v>281</v>
      </c>
    </row>
  </sheetData>
  <phoneticPr fontId="13" type="noConversion"/>
  <pageMargins left="0.7" right="0.7" top="0.75" bottom="0.75" header="0.3" footer="0.3"/>
  <pageSetup paperSize="9" orientation="portrait"/>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8"/>
  <sheetViews>
    <sheetView workbookViewId="0">
      <selection activeCell="B21" sqref="B21"/>
    </sheetView>
  </sheetViews>
  <sheetFormatPr defaultColWidth="9" defaultRowHeight="14.4" x14ac:dyDescent="0.25"/>
  <cols>
    <col min="1" max="1" width="11.6640625" bestFit="1" customWidth="1"/>
    <col min="2" max="2" width="20.33203125" customWidth="1"/>
  </cols>
  <sheetData>
    <row r="1" spans="1:5" x14ac:dyDescent="0.25">
      <c r="A1" s="10" t="s">
        <v>934</v>
      </c>
      <c r="B1">
        <v>17709324301</v>
      </c>
      <c r="C1" s="10" t="s">
        <v>935</v>
      </c>
    </row>
    <row r="2" spans="1:5" x14ac:dyDescent="0.25">
      <c r="A2" s="3">
        <v>43769</v>
      </c>
      <c r="B2" s="10" t="s">
        <v>936</v>
      </c>
      <c r="C2">
        <v>75</v>
      </c>
    </row>
    <row r="3" spans="1:5" x14ac:dyDescent="0.25">
      <c r="A3" s="3"/>
      <c r="B3" s="10" t="s">
        <v>937</v>
      </c>
      <c r="C3">
        <v>15</v>
      </c>
    </row>
    <row r="4" spans="1:5" x14ac:dyDescent="0.25">
      <c r="A4" s="3"/>
      <c r="B4" s="10" t="s">
        <v>938</v>
      </c>
      <c r="C4">
        <v>18</v>
      </c>
    </row>
    <row r="5" spans="1:5" x14ac:dyDescent="0.25">
      <c r="B5" s="10" t="s">
        <v>939</v>
      </c>
      <c r="C5">
        <v>85</v>
      </c>
    </row>
    <row r="6" spans="1:5" x14ac:dyDescent="0.25">
      <c r="B6" s="10" t="s">
        <v>940</v>
      </c>
      <c r="C6">
        <v>165</v>
      </c>
    </row>
    <row r="7" spans="1:5" x14ac:dyDescent="0.25">
      <c r="A7" s="10" t="s">
        <v>1025</v>
      </c>
    </row>
    <row r="8" spans="1:5" x14ac:dyDescent="0.25">
      <c r="B8" s="10" t="s">
        <v>1026</v>
      </c>
      <c r="C8">
        <v>185</v>
      </c>
      <c r="D8">
        <v>170</v>
      </c>
      <c r="E8">
        <v>120</v>
      </c>
    </row>
  </sheetData>
  <phoneticPr fontId="13" type="noConversion"/>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9:I90"/>
  <sheetViews>
    <sheetView topLeftCell="A88" workbookViewId="0">
      <selection activeCell="G120" sqref="G120"/>
    </sheetView>
  </sheetViews>
  <sheetFormatPr defaultColWidth="9" defaultRowHeight="14.4" x14ac:dyDescent="0.25"/>
  <sheetData>
    <row r="39" spans="1:7" x14ac:dyDescent="0.25">
      <c r="A39">
        <v>1</v>
      </c>
      <c r="B39" s="1" t="s">
        <v>18</v>
      </c>
    </row>
    <row r="40" spans="1:7" x14ac:dyDescent="0.25">
      <c r="C40" s="1" t="s">
        <v>19</v>
      </c>
    </row>
    <row r="41" spans="1:7" x14ac:dyDescent="0.25">
      <c r="D41" s="1" t="s">
        <v>20</v>
      </c>
    </row>
    <row r="42" spans="1:7" x14ac:dyDescent="0.25">
      <c r="B42" s="1"/>
      <c r="C42" s="1" t="s">
        <v>21</v>
      </c>
      <c r="D42" s="1"/>
    </row>
    <row r="43" spans="1:7" x14ac:dyDescent="0.25">
      <c r="D43" s="68" t="s">
        <v>6</v>
      </c>
      <c r="E43" s="68"/>
    </row>
    <row r="44" spans="1:7" x14ac:dyDescent="0.25">
      <c r="C44" s="1" t="s">
        <v>22</v>
      </c>
      <c r="D44" s="1"/>
      <c r="E44" s="68"/>
    </row>
    <row r="45" spans="1:7" x14ac:dyDescent="0.25">
      <c r="D45" t="s">
        <v>23</v>
      </c>
      <c r="G45" s="1"/>
    </row>
    <row r="46" spans="1:7" x14ac:dyDescent="0.25">
      <c r="E46">
        <v>18210189566</v>
      </c>
      <c r="F46" s="1" t="s">
        <v>24</v>
      </c>
    </row>
    <row r="47" spans="1:7" x14ac:dyDescent="0.25">
      <c r="C47" t="s">
        <v>968</v>
      </c>
      <c r="F47" s="1"/>
    </row>
    <row r="48" spans="1:7" x14ac:dyDescent="0.25">
      <c r="D48" s="10" t="s">
        <v>969</v>
      </c>
      <c r="F48" s="1"/>
    </row>
    <row r="49" spans="1:9" x14ac:dyDescent="0.25">
      <c r="D49" s="10"/>
      <c r="E49" s="10" t="s">
        <v>985</v>
      </c>
      <c r="F49" s="1"/>
      <c r="H49" s="10" t="s">
        <v>984</v>
      </c>
      <c r="I49" s="10" t="s">
        <v>988</v>
      </c>
    </row>
    <row r="50" spans="1:9" x14ac:dyDescent="0.25">
      <c r="D50" s="10" t="s">
        <v>970</v>
      </c>
      <c r="F50" s="1"/>
    </row>
    <row r="51" spans="1:9" x14ac:dyDescent="0.25">
      <c r="D51" s="10"/>
      <c r="E51" s="10" t="s">
        <v>986</v>
      </c>
      <c r="F51" s="1"/>
    </row>
    <row r="52" spans="1:9" x14ac:dyDescent="0.25">
      <c r="D52" s="10" t="s">
        <v>971</v>
      </c>
      <c r="F52" s="1"/>
    </row>
    <row r="53" spans="1:9" x14ac:dyDescent="0.25">
      <c r="D53" s="10"/>
      <c r="E53" s="10" t="s">
        <v>983</v>
      </c>
      <c r="F53" s="1"/>
      <c r="G53" s="10" t="s">
        <v>984</v>
      </c>
    </row>
    <row r="54" spans="1:9" x14ac:dyDescent="0.25">
      <c r="D54" s="10"/>
      <c r="E54" s="10"/>
      <c r="F54" s="10" t="s">
        <v>987</v>
      </c>
    </row>
    <row r="55" spans="1:9" x14ac:dyDescent="0.25">
      <c r="A55">
        <v>3</v>
      </c>
      <c r="B55" s="1" t="s">
        <v>7</v>
      </c>
    </row>
    <row r="56" spans="1:9" x14ac:dyDescent="0.25">
      <c r="C56" s="8" t="s">
        <v>8</v>
      </c>
      <c r="D56" s="1" t="s">
        <v>9</v>
      </c>
    </row>
    <row r="57" spans="1:9" x14ac:dyDescent="0.25">
      <c r="C57" s="8" t="s">
        <v>10</v>
      </c>
      <c r="D57" s="1" t="s">
        <v>9</v>
      </c>
    </row>
    <row r="58" spans="1:9" x14ac:dyDescent="0.25">
      <c r="C58" s="1"/>
    </row>
    <row r="59" spans="1:9" x14ac:dyDescent="0.25">
      <c r="C59" s="1"/>
    </row>
    <row r="60" spans="1:9" x14ac:dyDescent="0.25">
      <c r="C60" s="1"/>
    </row>
    <row r="61" spans="1:9" x14ac:dyDescent="0.25">
      <c r="C61" s="1"/>
    </row>
    <row r="62" spans="1:9" x14ac:dyDescent="0.25">
      <c r="A62">
        <v>4</v>
      </c>
      <c r="B62" s="1" t="s">
        <v>11</v>
      </c>
    </row>
    <row r="63" spans="1:9" x14ac:dyDescent="0.25">
      <c r="C63" s="1" t="s">
        <v>12</v>
      </c>
    </row>
    <row r="64" spans="1:9" x14ac:dyDescent="0.25">
      <c r="C64" s="1" t="s">
        <v>13</v>
      </c>
      <c r="D64" s="8" t="s">
        <v>14</v>
      </c>
    </row>
    <row r="66" spans="1:3" x14ac:dyDescent="0.25">
      <c r="A66">
        <v>5</v>
      </c>
      <c r="B66" t="s">
        <v>15</v>
      </c>
    </row>
    <row r="67" spans="1:3" x14ac:dyDescent="0.25">
      <c r="C67" s="69" t="s">
        <v>16</v>
      </c>
    </row>
    <row r="68" spans="1:3" x14ac:dyDescent="0.25">
      <c r="C68" s="69" t="s">
        <v>17</v>
      </c>
    </row>
    <row r="69" spans="1:3" x14ac:dyDescent="0.25">
      <c r="C69" s="69" t="s">
        <v>17</v>
      </c>
    </row>
    <row r="71" spans="1:3" x14ac:dyDescent="0.25">
      <c r="C71" s="70" t="s">
        <v>25</v>
      </c>
    </row>
    <row r="72" spans="1:3" x14ac:dyDescent="0.25">
      <c r="C72" s="68" t="s">
        <v>26</v>
      </c>
    </row>
    <row r="74" spans="1:3" x14ac:dyDescent="0.25">
      <c r="A74">
        <v>6</v>
      </c>
    </row>
    <row r="75" spans="1:3" x14ac:dyDescent="0.25">
      <c r="B75" s="1" t="s">
        <v>648</v>
      </c>
    </row>
    <row r="76" spans="1:3" x14ac:dyDescent="0.25">
      <c r="B76" s="2" t="s">
        <v>649</v>
      </c>
    </row>
    <row r="77" spans="1:3" x14ac:dyDescent="0.25">
      <c r="B77" s="1" t="s">
        <v>650</v>
      </c>
    </row>
    <row r="78" spans="1:3" x14ac:dyDescent="0.25">
      <c r="B78" s="1" t="s">
        <v>651</v>
      </c>
    </row>
    <row r="79" spans="1:3" x14ac:dyDescent="0.25">
      <c r="B79" s="1" t="s">
        <v>652</v>
      </c>
    </row>
    <row r="80" spans="1:3" x14ac:dyDescent="0.25">
      <c r="B80" s="1" t="s">
        <v>653</v>
      </c>
    </row>
    <row r="81" spans="1:2" x14ac:dyDescent="0.25">
      <c r="B81" s="1" t="s">
        <v>654</v>
      </c>
    </row>
    <row r="82" spans="1:2" x14ac:dyDescent="0.25">
      <c r="B82" s="1"/>
    </row>
    <row r="83" spans="1:2" x14ac:dyDescent="0.25">
      <c r="B83" s="1"/>
    </row>
    <row r="84" spans="1:2" x14ac:dyDescent="0.25">
      <c r="B84" t="s">
        <v>655</v>
      </c>
    </row>
    <row r="85" spans="1:2" x14ac:dyDescent="0.25">
      <c r="B85" t="s">
        <v>656</v>
      </c>
    </row>
    <row r="86" spans="1:2" x14ac:dyDescent="0.25">
      <c r="B86" t="s">
        <v>657</v>
      </c>
    </row>
    <row r="87" spans="1:2" x14ac:dyDescent="0.25">
      <c r="B87" t="s">
        <v>658</v>
      </c>
    </row>
    <row r="90" spans="1:2" x14ac:dyDescent="0.25">
      <c r="A90">
        <v>7</v>
      </c>
    </row>
  </sheetData>
  <phoneticPr fontId="13" type="noConversion"/>
  <hyperlinks>
    <hyperlink ref="D43" r:id="rId1"/>
    <hyperlink ref="C72" r:id="rId2"/>
  </hyperlinks>
  <pageMargins left="0.75" right="0.75" top="1" bottom="1" header="0.5" footer="0.5"/>
  <pageSetup paperSize="0" orientation="portrait" horizontalDpi="0" verticalDpi="0" copies="0"/>
  <drawing r:id="rId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4"/>
  <sheetViews>
    <sheetView workbookViewId="0">
      <selection activeCell="I4" sqref="I4"/>
    </sheetView>
  </sheetViews>
  <sheetFormatPr defaultRowHeight="14.4" x14ac:dyDescent="0.25"/>
  <cols>
    <col min="1" max="1" width="12.33203125" customWidth="1"/>
    <col min="2" max="21" width="5.77734375" customWidth="1"/>
  </cols>
  <sheetData>
    <row r="1" spans="1:7" x14ac:dyDescent="0.25">
      <c r="A1" s="108" t="s">
        <v>1148</v>
      </c>
      <c r="B1" s="108" t="s">
        <v>1149</v>
      </c>
      <c r="C1" s="109"/>
      <c r="D1" s="108" t="s">
        <v>1150</v>
      </c>
      <c r="E1" s="109"/>
      <c r="F1" s="108" t="s">
        <v>1151</v>
      </c>
      <c r="G1" s="109"/>
    </row>
    <row r="2" spans="1:7" x14ac:dyDescent="0.25">
      <c r="A2" s="109"/>
      <c r="B2" s="110" t="s">
        <v>1152</v>
      </c>
      <c r="C2" s="111" t="s">
        <v>1153</v>
      </c>
      <c r="D2" s="110" t="s">
        <v>1152</v>
      </c>
      <c r="E2" s="111" t="s">
        <v>1153</v>
      </c>
      <c r="F2" s="110" t="s">
        <v>1152</v>
      </c>
      <c r="G2" s="111" t="s">
        <v>1153</v>
      </c>
    </row>
    <row r="3" spans="1:7" x14ac:dyDescent="0.25">
      <c r="A3" s="112">
        <v>43795</v>
      </c>
      <c r="B3" s="110">
        <v>140</v>
      </c>
      <c r="C3" s="111">
        <v>759</v>
      </c>
      <c r="D3" s="110">
        <v>3</v>
      </c>
      <c r="E3" s="111">
        <v>0</v>
      </c>
      <c r="F3" s="110">
        <v>14</v>
      </c>
      <c r="G3" s="111">
        <v>0</v>
      </c>
    </row>
    <row r="4" spans="1:7" x14ac:dyDescent="0.25">
      <c r="A4" s="109"/>
      <c r="B4" s="110"/>
      <c r="C4" s="111"/>
      <c r="D4" s="110"/>
      <c r="E4" s="111"/>
      <c r="F4" s="110"/>
      <c r="G4" s="111"/>
    </row>
    <row r="5" spans="1:7" x14ac:dyDescent="0.25">
      <c r="A5" s="109"/>
      <c r="B5" s="110"/>
      <c r="C5" s="111"/>
      <c r="D5" s="110"/>
      <c r="E5" s="111"/>
      <c r="F5" s="110"/>
      <c r="G5" s="111"/>
    </row>
    <row r="6" spans="1:7" x14ac:dyDescent="0.25">
      <c r="A6" s="109"/>
      <c r="B6" s="110"/>
      <c r="C6" s="111"/>
      <c r="D6" s="110"/>
      <c r="E6" s="111"/>
      <c r="F6" s="110"/>
      <c r="G6" s="111"/>
    </row>
    <row r="7" spans="1:7" x14ac:dyDescent="0.25">
      <c r="A7" s="109"/>
      <c r="B7" s="110"/>
      <c r="C7" s="111"/>
      <c r="D7" s="110"/>
      <c r="E7" s="111"/>
      <c r="F7" s="110"/>
      <c r="G7" s="111"/>
    </row>
    <row r="8" spans="1:7" x14ac:dyDescent="0.25">
      <c r="A8" s="109"/>
      <c r="B8" s="110"/>
      <c r="C8" s="111"/>
      <c r="D8" s="110"/>
      <c r="E8" s="111"/>
      <c r="F8" s="110"/>
      <c r="G8" s="111"/>
    </row>
    <row r="9" spans="1:7" x14ac:dyDescent="0.25">
      <c r="A9" s="109"/>
      <c r="B9" s="110"/>
      <c r="C9" s="111"/>
      <c r="D9" s="110"/>
      <c r="E9" s="111"/>
      <c r="F9" s="110"/>
      <c r="G9" s="111"/>
    </row>
    <row r="10" spans="1:7" x14ac:dyDescent="0.25">
      <c r="A10" s="109"/>
      <c r="B10" s="110"/>
      <c r="C10" s="111"/>
      <c r="D10" s="110"/>
      <c r="E10" s="111"/>
      <c r="F10" s="110"/>
      <c r="G10" s="111"/>
    </row>
    <row r="11" spans="1:7" x14ac:dyDescent="0.25">
      <c r="A11" s="109"/>
      <c r="B11" s="110"/>
      <c r="C11" s="111"/>
      <c r="D11" s="110"/>
      <c r="E11" s="111"/>
      <c r="F11" s="110"/>
      <c r="G11" s="111"/>
    </row>
    <row r="12" spans="1:7" x14ac:dyDescent="0.25">
      <c r="A12" s="109"/>
      <c r="B12" s="110"/>
      <c r="C12" s="111"/>
      <c r="D12" s="110"/>
      <c r="E12" s="111"/>
      <c r="F12" s="110"/>
      <c r="G12" s="111"/>
    </row>
    <row r="13" spans="1:7" x14ac:dyDescent="0.25">
      <c r="A13" s="109"/>
      <c r="B13" s="110"/>
      <c r="C13" s="111"/>
      <c r="D13" s="110"/>
      <c r="E13" s="111"/>
      <c r="F13" s="110"/>
      <c r="G13" s="111"/>
    </row>
    <row r="14" spans="1:7" x14ac:dyDescent="0.25">
      <c r="A14" s="109"/>
      <c r="B14" s="110"/>
      <c r="C14" s="111"/>
      <c r="D14" s="110"/>
      <c r="E14" s="111"/>
      <c r="F14" s="110"/>
      <c r="G14" s="111"/>
    </row>
    <row r="15" spans="1:7" x14ac:dyDescent="0.25">
      <c r="A15" s="109"/>
      <c r="B15" s="110"/>
      <c r="C15" s="111"/>
      <c r="D15" s="110"/>
      <c r="E15" s="111"/>
      <c r="F15" s="110"/>
      <c r="G15" s="111"/>
    </row>
    <row r="16" spans="1:7" x14ac:dyDescent="0.25">
      <c r="A16" s="109"/>
      <c r="B16" s="110"/>
      <c r="C16" s="111"/>
      <c r="D16" s="110"/>
      <c r="E16" s="111"/>
      <c r="F16" s="110"/>
      <c r="G16" s="111"/>
    </row>
    <row r="17" spans="1:7" x14ac:dyDescent="0.25">
      <c r="A17" s="109"/>
      <c r="B17" s="110"/>
      <c r="C17" s="111"/>
      <c r="D17" s="110"/>
      <c r="E17" s="111"/>
      <c r="F17" s="110"/>
      <c r="G17" s="111"/>
    </row>
    <row r="18" spans="1:7" x14ac:dyDescent="0.25">
      <c r="A18" s="109"/>
      <c r="B18" s="110"/>
      <c r="C18" s="111"/>
      <c r="D18" s="110"/>
      <c r="E18" s="111"/>
      <c r="F18" s="110"/>
      <c r="G18" s="111"/>
    </row>
    <row r="19" spans="1:7" x14ac:dyDescent="0.25">
      <c r="A19" s="109"/>
      <c r="B19" s="110"/>
      <c r="C19" s="111"/>
      <c r="D19" s="110"/>
      <c r="E19" s="111"/>
      <c r="F19" s="110"/>
      <c r="G19" s="111"/>
    </row>
    <row r="20" spans="1:7" x14ac:dyDescent="0.25">
      <c r="A20" s="109"/>
      <c r="B20" s="110"/>
      <c r="C20" s="111"/>
      <c r="D20" s="110"/>
      <c r="E20" s="111"/>
      <c r="F20" s="110"/>
      <c r="G20" s="111"/>
    </row>
    <row r="21" spans="1:7" x14ac:dyDescent="0.25">
      <c r="A21" s="109"/>
      <c r="B21" s="110"/>
      <c r="C21" s="111"/>
      <c r="D21" s="110"/>
      <c r="E21" s="111"/>
      <c r="F21" s="110"/>
      <c r="G21" s="111"/>
    </row>
    <row r="22" spans="1:7" x14ac:dyDescent="0.25">
      <c r="A22" s="109"/>
      <c r="B22" s="110"/>
      <c r="C22" s="111"/>
      <c r="D22" s="110"/>
      <c r="E22" s="111"/>
      <c r="F22" s="110"/>
      <c r="G22" s="111"/>
    </row>
    <row r="23" spans="1:7" x14ac:dyDescent="0.25">
      <c r="A23" s="109"/>
      <c r="B23" s="110"/>
      <c r="C23" s="111"/>
      <c r="D23" s="110"/>
      <c r="E23" s="111"/>
      <c r="F23" s="110"/>
      <c r="G23" s="111"/>
    </row>
    <row r="24" spans="1:7" x14ac:dyDescent="0.25">
      <c r="A24" s="109"/>
      <c r="B24" s="110"/>
      <c r="C24" s="111"/>
      <c r="D24" s="110"/>
      <c r="E24" s="111"/>
      <c r="F24" s="110"/>
      <c r="G24" s="111"/>
    </row>
    <row r="25" spans="1:7" x14ac:dyDescent="0.25">
      <c r="A25" s="109"/>
      <c r="B25" s="110"/>
      <c r="C25" s="111"/>
      <c r="D25" s="110"/>
      <c r="E25" s="111"/>
      <c r="F25" s="110"/>
      <c r="G25" s="111"/>
    </row>
    <row r="26" spans="1:7" x14ac:dyDescent="0.25">
      <c r="A26" s="109"/>
      <c r="B26" s="110"/>
      <c r="C26" s="111"/>
      <c r="D26" s="110"/>
      <c r="E26" s="111"/>
      <c r="F26" s="110"/>
      <c r="G26" s="111"/>
    </row>
    <row r="27" spans="1:7" x14ac:dyDescent="0.25">
      <c r="A27" s="109"/>
      <c r="B27" s="110"/>
      <c r="C27" s="111"/>
      <c r="D27" s="110"/>
      <c r="E27" s="111"/>
      <c r="F27" s="110"/>
      <c r="G27" s="111"/>
    </row>
    <row r="28" spans="1:7" x14ac:dyDescent="0.25">
      <c r="A28" s="109"/>
      <c r="B28" s="110"/>
      <c r="C28" s="111"/>
      <c r="D28" s="110"/>
      <c r="E28" s="111"/>
      <c r="F28" s="110"/>
      <c r="G28" s="111"/>
    </row>
    <row r="29" spans="1:7" x14ac:dyDescent="0.25">
      <c r="A29" s="109"/>
      <c r="B29" s="110"/>
      <c r="C29" s="111"/>
      <c r="D29" s="110"/>
      <c r="E29" s="111"/>
      <c r="F29" s="110"/>
      <c r="G29" s="111"/>
    </row>
    <row r="30" spans="1:7" x14ac:dyDescent="0.25">
      <c r="A30" s="109"/>
      <c r="B30" s="110"/>
      <c r="C30" s="111"/>
      <c r="D30" s="110"/>
      <c r="E30" s="111"/>
      <c r="F30" s="110"/>
      <c r="G30" s="111"/>
    </row>
    <row r="31" spans="1:7" x14ac:dyDescent="0.25">
      <c r="A31" s="109"/>
      <c r="B31" s="110"/>
      <c r="C31" s="111"/>
      <c r="D31" s="110"/>
      <c r="E31" s="111"/>
      <c r="F31" s="110"/>
      <c r="G31" s="111"/>
    </row>
    <row r="32" spans="1:7" x14ac:dyDescent="0.25">
      <c r="A32" s="109"/>
      <c r="B32" s="110"/>
      <c r="C32" s="111"/>
      <c r="D32" s="110"/>
      <c r="E32" s="111"/>
      <c r="F32" s="110"/>
      <c r="G32" s="111"/>
    </row>
    <row r="33" spans="1:7" x14ac:dyDescent="0.25">
      <c r="A33" s="109"/>
      <c r="B33" s="110"/>
      <c r="C33" s="111"/>
      <c r="D33" s="110"/>
      <c r="E33" s="111"/>
      <c r="F33" s="110"/>
      <c r="G33" s="111"/>
    </row>
    <row r="34" spans="1:7" x14ac:dyDescent="0.25">
      <c r="A34" s="109"/>
      <c r="B34" s="110"/>
      <c r="C34" s="111"/>
      <c r="D34" s="110"/>
      <c r="E34" s="111"/>
      <c r="F34" s="110"/>
      <c r="G34" s="111"/>
    </row>
  </sheetData>
  <phoneticPr fontId="16"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9"/>
  <sheetViews>
    <sheetView topLeftCell="A22" workbookViewId="0">
      <selection activeCell="G44" sqref="G44"/>
    </sheetView>
  </sheetViews>
  <sheetFormatPr defaultRowHeight="14.4" x14ac:dyDescent="0.25"/>
  <cols>
    <col min="2" max="2" width="10.6640625" customWidth="1"/>
  </cols>
  <sheetData>
    <row r="2" spans="2:10" x14ac:dyDescent="0.25">
      <c r="C2" s="10"/>
      <c r="J2" s="10"/>
    </row>
    <row r="3" spans="2:10" x14ac:dyDescent="0.25">
      <c r="C3" s="10"/>
      <c r="J3" s="10"/>
    </row>
    <row r="4" spans="2:10" x14ac:dyDescent="0.25">
      <c r="C4" s="10"/>
      <c r="J4" s="10"/>
    </row>
    <row r="5" spans="2:10" x14ac:dyDescent="0.25">
      <c r="C5" s="10"/>
      <c r="J5" s="10"/>
    </row>
    <row r="6" spans="2:10" x14ac:dyDescent="0.25">
      <c r="C6" s="10"/>
      <c r="J6" s="10"/>
    </row>
    <row r="7" spans="2:10" x14ac:dyDescent="0.25">
      <c r="B7" s="10"/>
    </row>
    <row r="8" spans="2:10" x14ac:dyDescent="0.25">
      <c r="C8" s="10"/>
    </row>
    <row r="9" spans="2:10" x14ac:dyDescent="0.25">
      <c r="C9" s="10"/>
    </row>
    <row r="11" spans="2:10" x14ac:dyDescent="0.25">
      <c r="C11" s="10"/>
    </row>
    <row r="19" spans="3:3" x14ac:dyDescent="0.25">
      <c r="C19" s="68"/>
    </row>
  </sheetData>
  <phoneticPr fontId="17" type="noConversion"/>
  <pageMargins left="0.7" right="0.7" top="0.75" bottom="0.75" header="0.3" footer="0.3"/>
  <pageSetup paperSize="0" orientation="portrait" horizontalDpi="0" verticalDpi="0" copies="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96"/>
  <sheetViews>
    <sheetView topLeftCell="A172" workbookViewId="0">
      <selection activeCell="J22" sqref="J22"/>
    </sheetView>
  </sheetViews>
  <sheetFormatPr defaultRowHeight="14.4" x14ac:dyDescent="0.25"/>
  <cols>
    <col min="1" max="7" width="8.88671875" style="69"/>
    <col min="8" max="8" width="20.109375" style="69" customWidth="1"/>
    <col min="9" max="16384" width="8.88671875" style="69"/>
  </cols>
  <sheetData>
    <row r="1" spans="1:8" x14ac:dyDescent="0.25">
      <c r="A1" s="113" t="s">
        <v>1312</v>
      </c>
      <c r="H1" s="69" t="s">
        <v>1313</v>
      </c>
    </row>
    <row r="2" spans="1:8" x14ac:dyDescent="0.25">
      <c r="A2" s="69" t="s">
        <v>1194</v>
      </c>
    </row>
    <row r="3" spans="1:8" x14ac:dyDescent="0.25">
      <c r="A3" s="113" t="s">
        <v>1314</v>
      </c>
      <c r="H3" s="69" t="s">
        <v>1315</v>
      </c>
    </row>
    <row r="4" spans="1:8" x14ac:dyDescent="0.25">
      <c r="A4" s="69" t="s">
        <v>1195</v>
      </c>
    </row>
    <row r="5" spans="1:8" x14ac:dyDescent="0.25">
      <c r="A5" s="69" t="s">
        <v>1196</v>
      </c>
    </row>
    <row r="6" spans="1:8" x14ac:dyDescent="0.25">
      <c r="A6" s="113" t="s">
        <v>1316</v>
      </c>
      <c r="H6" s="69" t="s">
        <v>1317</v>
      </c>
    </row>
    <row r="7" spans="1:8" x14ac:dyDescent="0.25">
      <c r="A7" s="113" t="s">
        <v>1318</v>
      </c>
      <c r="H7" s="69" t="s">
        <v>1319</v>
      </c>
    </row>
    <row r="8" spans="1:8" x14ac:dyDescent="0.25">
      <c r="A8" s="113" t="s">
        <v>1320</v>
      </c>
      <c r="H8" s="69" t="s">
        <v>1321</v>
      </c>
    </row>
    <row r="9" spans="1:8" x14ac:dyDescent="0.25">
      <c r="A9" s="113" t="s">
        <v>1322</v>
      </c>
      <c r="H9" s="69" t="s">
        <v>1323</v>
      </c>
    </row>
    <row r="10" spans="1:8" x14ac:dyDescent="0.25">
      <c r="A10" s="69" t="s">
        <v>1197</v>
      </c>
    </row>
    <row r="11" spans="1:8" x14ac:dyDescent="0.25">
      <c r="A11" s="113" t="s">
        <v>1324</v>
      </c>
      <c r="H11" s="69" t="s">
        <v>1325</v>
      </c>
    </row>
    <row r="12" spans="1:8" x14ac:dyDescent="0.25">
      <c r="A12" s="69" t="s">
        <v>1198</v>
      </c>
    </row>
    <row r="13" spans="1:8" x14ac:dyDescent="0.25">
      <c r="A13" s="113" t="s">
        <v>1326</v>
      </c>
      <c r="H13" s="69" t="s">
        <v>1327</v>
      </c>
    </row>
    <row r="14" spans="1:8" x14ac:dyDescent="0.25">
      <c r="A14" s="113" t="s">
        <v>1328</v>
      </c>
      <c r="H14" s="69" t="s">
        <v>1329</v>
      </c>
    </row>
    <row r="15" spans="1:8" x14ac:dyDescent="0.25">
      <c r="A15" s="113" t="s">
        <v>1330</v>
      </c>
      <c r="H15" s="69" t="s">
        <v>1331</v>
      </c>
    </row>
    <row r="16" spans="1:8" x14ac:dyDescent="0.25">
      <c r="A16" s="113" t="s">
        <v>1332</v>
      </c>
      <c r="H16" s="69" t="s">
        <v>1333</v>
      </c>
    </row>
    <row r="17" spans="1:8" x14ac:dyDescent="0.25">
      <c r="A17" s="113" t="s">
        <v>1334</v>
      </c>
      <c r="H17" s="69" t="s">
        <v>1335</v>
      </c>
    </row>
    <row r="18" spans="1:8" x14ac:dyDescent="0.25">
      <c r="A18" s="113" t="s">
        <v>1336</v>
      </c>
      <c r="H18" s="69" t="s">
        <v>1337</v>
      </c>
    </row>
    <row r="19" spans="1:8" x14ac:dyDescent="0.25">
      <c r="A19" s="113" t="s">
        <v>1338</v>
      </c>
      <c r="H19" s="69" t="s">
        <v>1339</v>
      </c>
    </row>
    <row r="20" spans="1:8" x14ac:dyDescent="0.25">
      <c r="A20" s="69" t="s">
        <v>1199</v>
      </c>
    </row>
    <row r="21" spans="1:8" x14ac:dyDescent="0.25">
      <c r="A21" s="113" t="s">
        <v>1340</v>
      </c>
      <c r="H21" s="69" t="s">
        <v>1341</v>
      </c>
    </row>
    <row r="22" spans="1:8" x14ac:dyDescent="0.25">
      <c r="A22" s="113" t="s">
        <v>1342</v>
      </c>
      <c r="H22" s="69" t="s">
        <v>1343</v>
      </c>
    </row>
    <row r="23" spans="1:8" x14ac:dyDescent="0.25">
      <c r="A23" s="69" t="s">
        <v>1200</v>
      </c>
    </row>
    <row r="24" spans="1:8" x14ac:dyDescent="0.25">
      <c r="A24" s="113" t="s">
        <v>1344</v>
      </c>
      <c r="H24" s="69" t="s">
        <v>1345</v>
      </c>
    </row>
    <row r="25" spans="1:8" x14ac:dyDescent="0.25">
      <c r="A25" s="113" t="s">
        <v>1346</v>
      </c>
      <c r="H25" s="69" t="s">
        <v>1347</v>
      </c>
    </row>
    <row r="26" spans="1:8" x14ac:dyDescent="0.25">
      <c r="A26" s="69" t="s">
        <v>1201</v>
      </c>
    </row>
    <row r="27" spans="1:8" x14ac:dyDescent="0.25">
      <c r="A27" s="113" t="s">
        <v>1348</v>
      </c>
      <c r="H27" s="69" t="s">
        <v>1349</v>
      </c>
    </row>
    <row r="28" spans="1:8" x14ac:dyDescent="0.25">
      <c r="A28" s="113" t="s">
        <v>1350</v>
      </c>
      <c r="H28" s="69" t="s">
        <v>1351</v>
      </c>
    </row>
    <row r="29" spans="1:8" x14ac:dyDescent="0.25">
      <c r="A29" s="113" t="s">
        <v>1352</v>
      </c>
      <c r="H29" s="69" t="s">
        <v>1351</v>
      </c>
    </row>
    <row r="30" spans="1:8" x14ac:dyDescent="0.25">
      <c r="A30" s="113" t="s">
        <v>1353</v>
      </c>
    </row>
    <row r="31" spans="1:8" x14ac:dyDescent="0.25">
      <c r="A31" s="69" t="s">
        <v>1202</v>
      </c>
    </row>
    <row r="32" spans="1:8" x14ac:dyDescent="0.25">
      <c r="A32" s="69" t="s">
        <v>1203</v>
      </c>
    </row>
    <row r="33" spans="1:1" x14ac:dyDescent="0.25">
      <c r="A33" s="69" t="s">
        <v>1204</v>
      </c>
    </row>
    <row r="34" spans="1:1" x14ac:dyDescent="0.25">
      <c r="A34" s="69" t="s">
        <v>1205</v>
      </c>
    </row>
    <row r="35" spans="1:1" x14ac:dyDescent="0.25">
      <c r="A35" s="69" t="s">
        <v>1206</v>
      </c>
    </row>
    <row r="36" spans="1:1" x14ac:dyDescent="0.25">
      <c r="A36" s="69" t="s">
        <v>1207</v>
      </c>
    </row>
    <row r="37" spans="1:1" x14ac:dyDescent="0.25">
      <c r="A37" s="69" t="s">
        <v>1208</v>
      </c>
    </row>
    <row r="38" spans="1:1" x14ac:dyDescent="0.25">
      <c r="A38" s="69" t="s">
        <v>1209</v>
      </c>
    </row>
    <row r="39" spans="1:1" x14ac:dyDescent="0.25">
      <c r="A39" s="69" t="s">
        <v>1210</v>
      </c>
    </row>
    <row r="40" spans="1:1" x14ac:dyDescent="0.25">
      <c r="A40" s="69" t="s">
        <v>1211</v>
      </c>
    </row>
    <row r="41" spans="1:1" x14ac:dyDescent="0.25">
      <c r="A41" s="69" t="s">
        <v>1212</v>
      </c>
    </row>
    <row r="42" spans="1:1" x14ac:dyDescent="0.25">
      <c r="A42" s="69" t="s">
        <v>1213</v>
      </c>
    </row>
    <row r="43" spans="1:1" x14ac:dyDescent="0.25">
      <c r="A43" s="69" t="s">
        <v>1214</v>
      </c>
    </row>
    <row r="44" spans="1:1" x14ac:dyDescent="0.25">
      <c r="A44" s="69" t="s">
        <v>1215</v>
      </c>
    </row>
    <row r="45" spans="1:1" x14ac:dyDescent="0.25">
      <c r="A45" s="69" t="s">
        <v>1216</v>
      </c>
    </row>
    <row r="46" spans="1:1" x14ac:dyDescent="0.25">
      <c r="A46" s="69" t="s">
        <v>1217</v>
      </c>
    </row>
    <row r="47" spans="1:1" x14ac:dyDescent="0.25">
      <c r="A47" s="69" t="s">
        <v>1218</v>
      </c>
    </row>
    <row r="48" spans="1:1" x14ac:dyDescent="0.25">
      <c r="A48" s="69" t="s">
        <v>1219</v>
      </c>
    </row>
    <row r="49" spans="1:1" x14ac:dyDescent="0.25">
      <c r="A49" s="69" t="s">
        <v>1220</v>
      </c>
    </row>
    <row r="50" spans="1:1" x14ac:dyDescent="0.25">
      <c r="A50" s="69" t="s">
        <v>1221</v>
      </c>
    </row>
    <row r="51" spans="1:1" x14ac:dyDescent="0.25">
      <c r="A51" s="69" t="s">
        <v>1222</v>
      </c>
    </row>
    <row r="52" spans="1:1" x14ac:dyDescent="0.25">
      <c r="A52" s="69" t="s">
        <v>1223</v>
      </c>
    </row>
    <row r="53" spans="1:1" x14ac:dyDescent="0.25">
      <c r="A53" s="69" t="s">
        <v>1224</v>
      </c>
    </row>
    <row r="54" spans="1:1" x14ac:dyDescent="0.25">
      <c r="A54" s="69" t="s">
        <v>1225</v>
      </c>
    </row>
    <row r="55" spans="1:1" x14ac:dyDescent="0.25">
      <c r="A55" s="69" t="s">
        <v>1226</v>
      </c>
    </row>
    <row r="56" spans="1:1" x14ac:dyDescent="0.25">
      <c r="A56" s="69" t="s">
        <v>1227</v>
      </c>
    </row>
    <row r="57" spans="1:1" x14ac:dyDescent="0.25">
      <c r="A57" s="69" t="s">
        <v>1228</v>
      </c>
    </row>
    <row r="58" spans="1:1" x14ac:dyDescent="0.25">
      <c r="A58" s="69" t="s">
        <v>1229</v>
      </c>
    </row>
    <row r="59" spans="1:1" x14ac:dyDescent="0.25">
      <c r="A59" s="69" t="s">
        <v>1230</v>
      </c>
    </row>
    <row r="60" spans="1:1" x14ac:dyDescent="0.25">
      <c r="A60" s="69" t="s">
        <v>1231</v>
      </c>
    </row>
    <row r="61" spans="1:1" x14ac:dyDescent="0.25">
      <c r="A61" s="69" t="s">
        <v>1232</v>
      </c>
    </row>
    <row r="62" spans="1:1" x14ac:dyDescent="0.25">
      <c r="A62" s="69" t="s">
        <v>1233</v>
      </c>
    </row>
    <row r="63" spans="1:1" x14ac:dyDescent="0.25">
      <c r="A63" s="69" t="s">
        <v>1234</v>
      </c>
    </row>
    <row r="64" spans="1:1" x14ac:dyDescent="0.25">
      <c r="A64" s="69" t="s">
        <v>1235</v>
      </c>
    </row>
    <row r="65" spans="1:1" x14ac:dyDescent="0.25">
      <c r="A65" s="69" t="s">
        <v>1236</v>
      </c>
    </row>
    <row r="66" spans="1:1" x14ac:dyDescent="0.25">
      <c r="A66" s="69" t="s">
        <v>1237</v>
      </c>
    </row>
    <row r="67" spans="1:1" x14ac:dyDescent="0.25">
      <c r="A67" s="69" t="s">
        <v>1238</v>
      </c>
    </row>
    <row r="68" spans="1:1" x14ac:dyDescent="0.25">
      <c r="A68" s="69" t="s">
        <v>1239</v>
      </c>
    </row>
    <row r="69" spans="1:1" x14ac:dyDescent="0.25">
      <c r="A69" s="69" t="s">
        <v>1240</v>
      </c>
    </row>
    <row r="70" spans="1:1" x14ac:dyDescent="0.25">
      <c r="A70" s="69" t="s">
        <v>1241</v>
      </c>
    </row>
    <row r="71" spans="1:1" x14ac:dyDescent="0.25">
      <c r="A71" s="69" t="s">
        <v>1242</v>
      </c>
    </row>
    <row r="72" spans="1:1" x14ac:dyDescent="0.25">
      <c r="A72" s="69" t="s">
        <v>1243</v>
      </c>
    </row>
    <row r="73" spans="1:1" x14ac:dyDescent="0.25">
      <c r="A73" s="69" t="s">
        <v>1244</v>
      </c>
    </row>
    <row r="74" spans="1:1" x14ac:dyDescent="0.25">
      <c r="A74" s="69" t="s">
        <v>1245</v>
      </c>
    </row>
    <row r="75" spans="1:1" x14ac:dyDescent="0.25">
      <c r="A75" s="69" t="s">
        <v>1246</v>
      </c>
    </row>
    <row r="76" spans="1:1" x14ac:dyDescent="0.25">
      <c r="A76" s="69" t="s">
        <v>1247</v>
      </c>
    </row>
    <row r="77" spans="1:1" x14ac:dyDescent="0.25">
      <c r="A77" s="69" t="s">
        <v>1248</v>
      </c>
    </row>
    <row r="78" spans="1:1" x14ac:dyDescent="0.25">
      <c r="A78" s="69" t="s">
        <v>1249</v>
      </c>
    </row>
    <row r="79" spans="1:1" x14ac:dyDescent="0.25">
      <c r="A79" s="69" t="s">
        <v>1250</v>
      </c>
    </row>
    <row r="80" spans="1:1" x14ac:dyDescent="0.25">
      <c r="A80" s="69" t="s">
        <v>1251</v>
      </c>
    </row>
    <row r="81" spans="1:1" x14ac:dyDescent="0.25">
      <c r="A81" s="69" t="s">
        <v>1252</v>
      </c>
    </row>
    <row r="82" spans="1:1" x14ac:dyDescent="0.25">
      <c r="A82" s="69" t="s">
        <v>1253</v>
      </c>
    </row>
    <row r="83" spans="1:1" x14ac:dyDescent="0.25">
      <c r="A83" s="69" t="s">
        <v>1254</v>
      </c>
    </row>
    <row r="84" spans="1:1" x14ac:dyDescent="0.25">
      <c r="A84" s="69" t="s">
        <v>1255</v>
      </c>
    </row>
    <row r="85" spans="1:1" x14ac:dyDescent="0.25">
      <c r="A85" s="69" t="s">
        <v>1256</v>
      </c>
    </row>
    <row r="86" spans="1:1" x14ac:dyDescent="0.25">
      <c r="A86" s="69" t="s">
        <v>1257</v>
      </c>
    </row>
    <row r="87" spans="1:1" x14ac:dyDescent="0.25">
      <c r="A87" s="69" t="s">
        <v>1258</v>
      </c>
    </row>
    <row r="88" spans="1:1" x14ac:dyDescent="0.25">
      <c r="A88" s="69" t="s">
        <v>1259</v>
      </c>
    </row>
    <row r="89" spans="1:1" x14ac:dyDescent="0.25">
      <c r="A89" s="69" t="s">
        <v>1260</v>
      </c>
    </row>
    <row r="90" spans="1:1" x14ac:dyDescent="0.25">
      <c r="A90" s="69" t="s">
        <v>1261</v>
      </c>
    </row>
    <row r="91" spans="1:1" x14ac:dyDescent="0.25">
      <c r="A91" s="69" t="s">
        <v>1262</v>
      </c>
    </row>
    <row r="92" spans="1:1" x14ac:dyDescent="0.25">
      <c r="A92" s="69" t="s">
        <v>1263</v>
      </c>
    </row>
    <row r="93" spans="1:1" x14ac:dyDescent="0.25">
      <c r="A93" s="69" t="s">
        <v>1264</v>
      </c>
    </row>
    <row r="94" spans="1:1" x14ac:dyDescent="0.25">
      <c r="A94" s="69" t="s">
        <v>1265</v>
      </c>
    </row>
    <row r="95" spans="1:1" x14ac:dyDescent="0.25">
      <c r="A95" s="69" t="s">
        <v>1266</v>
      </c>
    </row>
    <row r="96" spans="1:1" x14ac:dyDescent="0.25">
      <c r="A96" s="69" t="s">
        <v>1267</v>
      </c>
    </row>
    <row r="97" spans="1:1" x14ac:dyDescent="0.25">
      <c r="A97" s="69" t="s">
        <v>1268</v>
      </c>
    </row>
    <row r="98" spans="1:1" x14ac:dyDescent="0.25">
      <c r="A98" s="69" t="s">
        <v>1269</v>
      </c>
    </row>
    <row r="99" spans="1:1" x14ac:dyDescent="0.25">
      <c r="A99" s="69" t="s">
        <v>1270</v>
      </c>
    </row>
    <row r="100" spans="1:1" x14ac:dyDescent="0.25">
      <c r="A100" s="69" t="s">
        <v>1271</v>
      </c>
    </row>
    <row r="101" spans="1:1" x14ac:dyDescent="0.25">
      <c r="A101" s="69" t="s">
        <v>1272</v>
      </c>
    </row>
    <row r="102" spans="1:1" x14ac:dyDescent="0.25">
      <c r="A102" s="69" t="s">
        <v>1273</v>
      </c>
    </row>
    <row r="103" spans="1:1" x14ac:dyDescent="0.25">
      <c r="A103" s="69" t="s">
        <v>1274</v>
      </c>
    </row>
    <row r="104" spans="1:1" x14ac:dyDescent="0.25">
      <c r="A104" s="69" t="s">
        <v>1275</v>
      </c>
    </row>
    <row r="105" spans="1:1" x14ac:dyDescent="0.25">
      <c r="A105" s="69" t="s">
        <v>1276</v>
      </c>
    </row>
    <row r="106" spans="1:1" x14ac:dyDescent="0.25">
      <c r="A106" s="69" t="s">
        <v>1277</v>
      </c>
    </row>
    <row r="107" spans="1:1" x14ac:dyDescent="0.25">
      <c r="A107" s="69" t="s">
        <v>1278</v>
      </c>
    </row>
    <row r="108" spans="1:1" x14ac:dyDescent="0.25">
      <c r="A108" s="69" t="s">
        <v>1279</v>
      </c>
    </row>
    <row r="109" spans="1:1" x14ac:dyDescent="0.25">
      <c r="A109" s="69" t="s">
        <v>1280</v>
      </c>
    </row>
    <row r="110" spans="1:1" x14ac:dyDescent="0.25">
      <c r="A110" s="69" t="s">
        <v>1281</v>
      </c>
    </row>
    <row r="111" spans="1:1" x14ac:dyDescent="0.25">
      <c r="A111" s="69" t="s">
        <v>1282</v>
      </c>
    </row>
    <row r="112" spans="1:1" x14ac:dyDescent="0.25">
      <c r="A112" s="69" t="s">
        <v>1283</v>
      </c>
    </row>
    <row r="113" spans="1:8" x14ac:dyDescent="0.25">
      <c r="A113" s="69" t="s">
        <v>1284</v>
      </c>
    </row>
    <row r="114" spans="1:8" x14ac:dyDescent="0.25">
      <c r="A114" s="69" t="s">
        <v>1285</v>
      </c>
    </row>
    <row r="115" spans="1:8" x14ac:dyDescent="0.25">
      <c r="A115" s="69" t="s">
        <v>1286</v>
      </c>
    </row>
    <row r="116" spans="1:8" x14ac:dyDescent="0.25">
      <c r="A116" s="69" t="s">
        <v>1287</v>
      </c>
    </row>
    <row r="117" spans="1:8" x14ac:dyDescent="0.25">
      <c r="A117" s="69" t="s">
        <v>1288</v>
      </c>
    </row>
    <row r="118" spans="1:8" x14ac:dyDescent="0.25">
      <c r="A118" s="69" t="s">
        <v>1289</v>
      </c>
    </row>
    <row r="119" spans="1:8" x14ac:dyDescent="0.25">
      <c r="A119" s="69" t="s">
        <v>1290</v>
      </c>
    </row>
    <row r="120" spans="1:8" x14ac:dyDescent="0.25">
      <c r="A120" s="69" t="s">
        <v>1291</v>
      </c>
    </row>
    <row r="121" spans="1:8" x14ac:dyDescent="0.25">
      <c r="A121" s="69" t="s">
        <v>1292</v>
      </c>
    </row>
    <row r="122" spans="1:8" x14ac:dyDescent="0.25">
      <c r="H122" s="113" t="s">
        <v>1311</v>
      </c>
    </row>
    <row r="123" spans="1:8" x14ac:dyDescent="0.25">
      <c r="H123" s="69">
        <v>13993269101</v>
      </c>
    </row>
    <row r="124" spans="1:8" x14ac:dyDescent="0.25">
      <c r="H124" s="69">
        <v>18015718438</v>
      </c>
    </row>
    <row r="125" spans="1:8" x14ac:dyDescent="0.25">
      <c r="H125" s="69">
        <v>15256046335</v>
      </c>
    </row>
    <row r="126" spans="1:8" x14ac:dyDescent="0.25">
      <c r="H126" s="69">
        <v>13054903793</v>
      </c>
    </row>
    <row r="127" spans="1:8" x14ac:dyDescent="0.25">
      <c r="H127" s="69">
        <v>13704351666</v>
      </c>
    </row>
    <row r="128" spans="1:8" x14ac:dyDescent="0.25">
      <c r="H128" s="69" t="s">
        <v>1293</v>
      </c>
    </row>
    <row r="129" spans="8:8" x14ac:dyDescent="0.25">
      <c r="H129" s="69">
        <v>18912913897</v>
      </c>
    </row>
    <row r="130" spans="8:8" x14ac:dyDescent="0.25">
      <c r="H130" s="69">
        <v>18692751638</v>
      </c>
    </row>
    <row r="131" spans="8:8" x14ac:dyDescent="0.25">
      <c r="H131" s="69">
        <v>13786761541</v>
      </c>
    </row>
    <row r="132" spans="8:8" x14ac:dyDescent="0.25">
      <c r="H132" s="69">
        <v>13975656198</v>
      </c>
    </row>
    <row r="133" spans="8:8" x14ac:dyDescent="0.25">
      <c r="H133" s="69">
        <v>18603852975</v>
      </c>
    </row>
    <row r="134" spans="8:8" x14ac:dyDescent="0.25">
      <c r="H134" s="69">
        <v>18680160616</v>
      </c>
    </row>
    <row r="135" spans="8:8" x14ac:dyDescent="0.25">
      <c r="H135" s="69" t="s">
        <v>1294</v>
      </c>
    </row>
    <row r="136" spans="8:8" x14ac:dyDescent="0.25">
      <c r="H136" s="69" t="s">
        <v>1295</v>
      </c>
    </row>
    <row r="137" spans="8:8" x14ac:dyDescent="0.25">
      <c r="H137" s="69" t="s">
        <v>1296</v>
      </c>
    </row>
    <row r="138" spans="8:8" x14ac:dyDescent="0.25">
      <c r="H138" s="69" t="s">
        <v>1297</v>
      </c>
    </row>
    <row r="139" spans="8:8" x14ac:dyDescent="0.25">
      <c r="H139" s="69" t="s">
        <v>1298</v>
      </c>
    </row>
    <row r="141" spans="8:8" x14ac:dyDescent="0.25">
      <c r="H141" s="69" t="s">
        <v>1299</v>
      </c>
    </row>
    <row r="143" spans="8:8" x14ac:dyDescent="0.25">
      <c r="H143" s="69" t="s">
        <v>1300</v>
      </c>
    </row>
    <row r="145" spans="8:8" x14ac:dyDescent="0.25">
      <c r="H145" s="69" t="s">
        <v>1301</v>
      </c>
    </row>
    <row r="147" spans="8:8" x14ac:dyDescent="0.25">
      <c r="H147" s="69" t="s">
        <v>1302</v>
      </c>
    </row>
    <row r="148" spans="8:8" x14ac:dyDescent="0.25">
      <c r="H148" s="69">
        <v>13271130071</v>
      </c>
    </row>
    <row r="149" spans="8:8" x14ac:dyDescent="0.25">
      <c r="H149" s="69">
        <v>15056232139</v>
      </c>
    </row>
    <row r="150" spans="8:8" x14ac:dyDescent="0.25">
      <c r="H150" s="69">
        <v>13992395663</v>
      </c>
    </row>
    <row r="151" spans="8:8" x14ac:dyDescent="0.25">
      <c r="H151" s="69">
        <v>13720578396</v>
      </c>
    </row>
    <row r="152" spans="8:8" x14ac:dyDescent="0.25">
      <c r="H152" s="69">
        <v>15991170058</v>
      </c>
    </row>
    <row r="153" spans="8:8" x14ac:dyDescent="0.25">
      <c r="H153" s="69">
        <v>15106266775</v>
      </c>
    </row>
    <row r="154" spans="8:8" x14ac:dyDescent="0.25">
      <c r="H154" s="69">
        <v>13975147426</v>
      </c>
    </row>
    <row r="155" spans="8:8" x14ac:dyDescent="0.25">
      <c r="H155" s="69">
        <v>13511125591</v>
      </c>
    </row>
    <row r="156" spans="8:8" x14ac:dyDescent="0.25">
      <c r="H156" s="69">
        <v>13873795501</v>
      </c>
    </row>
    <row r="158" spans="8:8" x14ac:dyDescent="0.25">
      <c r="H158" s="69" t="s">
        <v>1303</v>
      </c>
    </row>
    <row r="159" spans="8:8" x14ac:dyDescent="0.25">
      <c r="H159" s="69" t="s">
        <v>1304</v>
      </c>
    </row>
    <row r="160" spans="8:8" x14ac:dyDescent="0.25">
      <c r="H160" s="69" t="s">
        <v>1305</v>
      </c>
    </row>
    <row r="161" spans="8:8" x14ac:dyDescent="0.25">
      <c r="H161" s="69">
        <v>18111487918</v>
      </c>
    </row>
    <row r="162" spans="8:8" x14ac:dyDescent="0.25">
      <c r="H162" s="69">
        <v>18113819146</v>
      </c>
    </row>
    <row r="163" spans="8:8" x14ac:dyDescent="0.25">
      <c r="H163" s="69">
        <v>13935881012</v>
      </c>
    </row>
    <row r="164" spans="8:8" x14ac:dyDescent="0.25">
      <c r="H164" s="69">
        <v>13831419783</v>
      </c>
    </row>
    <row r="165" spans="8:8" x14ac:dyDescent="0.25">
      <c r="H165" s="69">
        <v>13934016713</v>
      </c>
    </row>
    <row r="166" spans="8:8" x14ac:dyDescent="0.25">
      <c r="H166" s="69" t="s">
        <v>1306</v>
      </c>
    </row>
    <row r="167" spans="8:8" x14ac:dyDescent="0.25">
      <c r="H167" s="69">
        <v>13633511421</v>
      </c>
    </row>
    <row r="168" spans="8:8" x14ac:dyDescent="0.25">
      <c r="H168" s="69">
        <v>13007005199</v>
      </c>
    </row>
    <row r="169" spans="8:8" x14ac:dyDescent="0.25">
      <c r="H169" s="69">
        <v>13111091774</v>
      </c>
    </row>
    <row r="170" spans="8:8" x14ac:dyDescent="0.25">
      <c r="H170" s="69">
        <v>13903406914</v>
      </c>
    </row>
    <row r="171" spans="8:8" x14ac:dyDescent="0.25">
      <c r="H171" s="69">
        <v>13223648953</v>
      </c>
    </row>
    <row r="172" spans="8:8" x14ac:dyDescent="0.25">
      <c r="H172" s="69">
        <v>15935148440</v>
      </c>
    </row>
    <row r="173" spans="8:8" x14ac:dyDescent="0.25">
      <c r="H173" s="69">
        <v>13038036590</v>
      </c>
    </row>
    <row r="174" spans="8:8" x14ac:dyDescent="0.25">
      <c r="H174" s="69">
        <v>15235478597</v>
      </c>
    </row>
    <row r="175" spans="8:8" x14ac:dyDescent="0.25">
      <c r="H175" s="69">
        <v>18636096363</v>
      </c>
    </row>
    <row r="176" spans="8:8" x14ac:dyDescent="0.25">
      <c r="H176" s="69">
        <v>13191163970</v>
      </c>
    </row>
    <row r="177" spans="8:8" x14ac:dyDescent="0.25">
      <c r="H177" s="69" t="s">
        <v>1307</v>
      </c>
    </row>
    <row r="178" spans="8:8" x14ac:dyDescent="0.25">
      <c r="H178" s="69">
        <v>15998700363</v>
      </c>
    </row>
    <row r="179" spans="8:8" x14ac:dyDescent="0.25">
      <c r="H179" s="69">
        <v>18379002403</v>
      </c>
    </row>
    <row r="180" spans="8:8" x14ac:dyDescent="0.25">
      <c r="H180" s="69" t="s">
        <v>1308</v>
      </c>
    </row>
    <row r="181" spans="8:8" x14ac:dyDescent="0.25">
      <c r="H181" s="69">
        <v>13908497577</v>
      </c>
    </row>
    <row r="182" spans="8:8" x14ac:dyDescent="0.25">
      <c r="H182" s="69">
        <v>13875982693</v>
      </c>
    </row>
    <row r="183" spans="8:8" x14ac:dyDescent="0.25">
      <c r="H183" s="69">
        <v>15856437942</v>
      </c>
    </row>
    <row r="184" spans="8:8" x14ac:dyDescent="0.25">
      <c r="H184" s="69">
        <v>13808278671</v>
      </c>
    </row>
    <row r="185" spans="8:8" x14ac:dyDescent="0.25">
      <c r="H185" s="69">
        <v>13696188818</v>
      </c>
    </row>
    <row r="186" spans="8:8" x14ac:dyDescent="0.25">
      <c r="H186" s="69" t="s">
        <v>1309</v>
      </c>
    </row>
    <row r="187" spans="8:8" x14ac:dyDescent="0.25">
      <c r="H187" s="69" t="s">
        <v>1310</v>
      </c>
    </row>
    <row r="188" spans="8:8" x14ac:dyDescent="0.25">
      <c r="H188" s="69">
        <v>15082654529</v>
      </c>
    </row>
    <row r="189" spans="8:8" x14ac:dyDescent="0.25">
      <c r="H189" s="69">
        <v>13541863629</v>
      </c>
    </row>
    <row r="190" spans="8:8" x14ac:dyDescent="0.25">
      <c r="H190" s="69">
        <v>13617601976</v>
      </c>
    </row>
    <row r="191" spans="8:8" x14ac:dyDescent="0.25">
      <c r="H191" s="69">
        <v>18751517721</v>
      </c>
    </row>
    <row r="192" spans="8:8" x14ac:dyDescent="0.25">
      <c r="H192" s="69">
        <v>18110880557</v>
      </c>
    </row>
    <row r="193" spans="8:8" x14ac:dyDescent="0.25">
      <c r="H193" s="69">
        <v>13690590896</v>
      </c>
    </row>
    <row r="194" spans="8:8" x14ac:dyDescent="0.25">
      <c r="H194" s="69">
        <v>13223327962</v>
      </c>
    </row>
    <row r="195" spans="8:8" x14ac:dyDescent="0.25">
      <c r="H195" s="69">
        <v>18031658780</v>
      </c>
    </row>
    <row r="196" spans="8:8" x14ac:dyDescent="0.25">
      <c r="H196" s="69">
        <v>13621112191</v>
      </c>
    </row>
  </sheetData>
  <phoneticPr fontId="13" type="noConversion"/>
  <pageMargins left="0.7" right="0.7" top="0.75" bottom="0.75" header="0.3" footer="0.3"/>
  <pageSetup paperSize="0" orientation="portrait"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24" sqref="I24"/>
    </sheetView>
  </sheetViews>
  <sheetFormatPr defaultRowHeight="14.4" x14ac:dyDescent="0.25"/>
  <sheetData>
    <row r="1" spans="1:1" x14ac:dyDescent="0.25">
      <c r="A1" s="10"/>
    </row>
  </sheetData>
  <phoneticPr fontId="13"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5"/>
  <sheetViews>
    <sheetView workbookViewId="0">
      <pane xSplit="9" ySplit="2" topLeftCell="J36" activePane="bottomRight" state="frozen"/>
      <selection pane="topRight"/>
      <selection pane="bottomLeft"/>
      <selection pane="bottomRight" activeCell="K3" sqref="K3"/>
    </sheetView>
  </sheetViews>
  <sheetFormatPr defaultColWidth="8.88671875" defaultRowHeight="14.4" x14ac:dyDescent="0.25"/>
  <cols>
    <col min="1" max="1" width="18.33203125" style="47" customWidth="1"/>
    <col min="2" max="2" width="10.109375" style="48" customWidth="1"/>
    <col min="3" max="3" width="5.33203125" style="48" customWidth="1"/>
    <col min="4" max="4" width="5.6640625" style="48" customWidth="1"/>
    <col min="5" max="5" width="7" style="48" customWidth="1"/>
    <col min="6" max="6" width="6.109375" style="48" customWidth="1"/>
    <col min="7" max="7" width="6.77734375" style="48" customWidth="1"/>
    <col min="8" max="8" width="8.21875" style="48" customWidth="1"/>
    <col min="9" max="9" width="6.5546875" style="48" customWidth="1"/>
    <col min="10" max="10" width="7.33203125" style="48" customWidth="1"/>
    <col min="11" max="11" width="63.109375" style="48" customWidth="1"/>
    <col min="12" max="12" width="9.88671875" style="48" customWidth="1"/>
    <col min="13" max="13" width="6.6640625" style="48" customWidth="1"/>
    <col min="14" max="14" width="27.88671875" style="49" customWidth="1"/>
    <col min="15" max="15" width="5.77734375" style="48" customWidth="1"/>
    <col min="16" max="16" width="19.6640625" style="48" customWidth="1"/>
    <col min="17" max="17" width="17.6640625" style="48" customWidth="1"/>
    <col min="18" max="18" width="29.5546875" style="48" customWidth="1"/>
    <col min="19" max="19" width="26" style="48" customWidth="1"/>
    <col min="20" max="16384" width="8.88671875" style="48"/>
  </cols>
  <sheetData>
    <row r="1" spans="1:19" x14ac:dyDescent="0.25">
      <c r="A1" s="50"/>
      <c r="B1" s="51"/>
      <c r="C1" s="51"/>
      <c r="D1" s="51"/>
      <c r="E1" s="51"/>
      <c r="F1" s="51"/>
      <c r="G1" s="51"/>
      <c r="H1" s="51"/>
      <c r="I1" s="51"/>
      <c r="J1" s="51"/>
      <c r="K1" s="57"/>
      <c r="L1" s="58" t="s">
        <v>27</v>
      </c>
      <c r="M1" s="58"/>
      <c r="N1" s="59" t="s">
        <v>28</v>
      </c>
      <c r="O1" s="60"/>
      <c r="P1" s="60"/>
      <c r="Q1" s="60"/>
      <c r="R1" s="60"/>
      <c r="S1" s="60"/>
    </row>
    <row r="2" spans="1:19" s="46" customFormat="1" ht="56.4" customHeight="1" x14ac:dyDescent="0.25">
      <c r="A2" s="52" t="s">
        <v>29</v>
      </c>
      <c r="B2" s="52" t="s">
        <v>30</v>
      </c>
      <c r="C2" s="52" t="s">
        <v>31</v>
      </c>
      <c r="D2" s="52" t="s">
        <v>32</v>
      </c>
      <c r="E2" s="52" t="s">
        <v>33</v>
      </c>
      <c r="F2" s="52" t="s">
        <v>34</v>
      </c>
      <c r="G2" s="52" t="s">
        <v>35</v>
      </c>
      <c r="H2" s="52" t="s">
        <v>36</v>
      </c>
      <c r="I2" s="52" t="s">
        <v>37</v>
      </c>
      <c r="J2" s="52" t="s">
        <v>38</v>
      </c>
      <c r="K2" s="52" t="s">
        <v>39</v>
      </c>
      <c r="L2" s="52"/>
      <c r="M2" s="52"/>
      <c r="N2" s="52" t="s">
        <v>40</v>
      </c>
      <c r="O2" s="52" t="s">
        <v>41</v>
      </c>
      <c r="P2" s="52" t="s">
        <v>42</v>
      </c>
      <c r="Q2" s="52" t="s">
        <v>43</v>
      </c>
      <c r="R2" s="52" t="s">
        <v>44</v>
      </c>
      <c r="S2" s="52" t="s">
        <v>45</v>
      </c>
    </row>
    <row r="3" spans="1:19" ht="216" x14ac:dyDescent="0.25">
      <c r="A3" s="53" t="s">
        <v>46</v>
      </c>
      <c r="B3" s="54" t="s">
        <v>47</v>
      </c>
      <c r="C3" s="55">
        <v>110</v>
      </c>
      <c r="D3" s="55">
        <v>135</v>
      </c>
      <c r="E3" s="55">
        <f t="shared" ref="E3:E11" si="0">C3+(D3-C3)*0.618</f>
        <v>125.45</v>
      </c>
      <c r="F3" s="55">
        <v>95</v>
      </c>
      <c r="G3" s="55">
        <v>5</v>
      </c>
      <c r="H3" s="55">
        <f t="shared" ref="H3:H8" si="1">(E3-F3-G3)/(F3+G3)</f>
        <v>0.2545</v>
      </c>
      <c r="I3" s="55">
        <v>124.9</v>
      </c>
      <c r="J3" s="55">
        <f t="shared" ref="J3:J11" si="2">(I3-(F3+G3))/(F3+G3)</f>
        <v>0.24900000000000005</v>
      </c>
      <c r="K3" s="54" t="s">
        <v>48</v>
      </c>
      <c r="L3" s="54"/>
      <c r="M3" s="54"/>
      <c r="N3" s="54" t="s">
        <v>49</v>
      </c>
      <c r="O3" s="61">
        <f t="shared" ref="O3:O19" si="3">LENB(N3)</f>
        <v>60</v>
      </c>
      <c r="P3" s="55" t="s">
        <v>50</v>
      </c>
      <c r="Q3" s="66"/>
      <c r="R3" s="66"/>
      <c r="S3" s="67" t="s">
        <v>51</v>
      </c>
    </row>
    <row r="4" spans="1:19" ht="244.8" x14ac:dyDescent="0.25">
      <c r="A4" s="53" t="s">
        <v>1161</v>
      </c>
      <c r="B4" s="54" t="s">
        <v>52</v>
      </c>
      <c r="C4" s="54">
        <v>128</v>
      </c>
      <c r="D4" s="54">
        <v>155</v>
      </c>
      <c r="E4" s="55">
        <f t="shared" si="0"/>
        <v>144.68600000000001</v>
      </c>
      <c r="F4" s="54">
        <v>105</v>
      </c>
      <c r="G4" s="54">
        <v>5</v>
      </c>
      <c r="H4" s="55">
        <f t="shared" si="1"/>
        <v>0.31532727272727279</v>
      </c>
      <c r="I4" s="54">
        <v>133.9</v>
      </c>
      <c r="J4" s="55">
        <f t="shared" si="2"/>
        <v>0.21727272727272731</v>
      </c>
      <c r="K4" s="54" t="s">
        <v>53</v>
      </c>
      <c r="L4" s="54"/>
      <c r="M4" s="54"/>
      <c r="N4" s="54" t="s">
        <v>54</v>
      </c>
      <c r="O4" s="61">
        <f t="shared" ref="O4" si="4">LENB(N4)</f>
        <v>118</v>
      </c>
      <c r="P4" s="55" t="s">
        <v>50</v>
      </c>
      <c r="Q4" s="66"/>
      <c r="R4" s="66"/>
      <c r="S4" s="67" t="s">
        <v>51</v>
      </c>
    </row>
    <row r="5" spans="1:19" ht="244.8" x14ac:dyDescent="0.25">
      <c r="A5" s="53" t="s">
        <v>55</v>
      </c>
      <c r="B5" s="54" t="s">
        <v>56</v>
      </c>
      <c r="C5" s="54">
        <v>108</v>
      </c>
      <c r="D5" s="54">
        <v>155</v>
      </c>
      <c r="E5" s="55">
        <f t="shared" si="0"/>
        <v>137.04599999999999</v>
      </c>
      <c r="F5" s="55">
        <v>85</v>
      </c>
      <c r="G5" s="55">
        <v>5</v>
      </c>
      <c r="H5" s="55">
        <f t="shared" si="1"/>
        <v>0.52273333333333327</v>
      </c>
      <c r="I5" s="55">
        <v>133.9</v>
      </c>
      <c r="J5" s="55">
        <f t="shared" si="2"/>
        <v>0.48777777777777787</v>
      </c>
      <c r="K5" s="54" t="s">
        <v>57</v>
      </c>
      <c r="L5" s="54"/>
      <c r="M5" s="54"/>
      <c r="N5" s="54" t="s">
        <v>58</v>
      </c>
      <c r="O5" s="61">
        <f t="shared" si="3"/>
        <v>60</v>
      </c>
      <c r="P5" s="55" t="s">
        <v>50</v>
      </c>
      <c r="Q5" s="66"/>
      <c r="R5" s="66"/>
      <c r="S5" s="67" t="s">
        <v>51</v>
      </c>
    </row>
    <row r="6" spans="1:19" ht="230.4" x14ac:dyDescent="0.25">
      <c r="A6" s="53" t="s">
        <v>59</v>
      </c>
      <c r="B6" s="55">
        <v>65</v>
      </c>
      <c r="C6" s="55">
        <v>138</v>
      </c>
      <c r="D6" s="55">
        <v>95</v>
      </c>
      <c r="E6" s="55">
        <f t="shared" si="0"/>
        <v>111.426</v>
      </c>
      <c r="F6" s="55">
        <v>65</v>
      </c>
      <c r="G6" s="55">
        <v>5</v>
      </c>
      <c r="H6" s="55">
        <f t="shared" si="1"/>
        <v>0.59179999999999999</v>
      </c>
      <c r="I6" s="55">
        <v>110</v>
      </c>
      <c r="J6" s="55">
        <f t="shared" si="2"/>
        <v>0.5714285714285714</v>
      </c>
      <c r="K6" s="54" t="s">
        <v>60</v>
      </c>
      <c r="L6" s="54"/>
      <c r="M6" s="54"/>
      <c r="N6" s="54" t="s">
        <v>61</v>
      </c>
      <c r="O6" s="61">
        <f t="shared" si="3"/>
        <v>60</v>
      </c>
      <c r="P6" s="55" t="s">
        <v>62</v>
      </c>
      <c r="Q6" s="66"/>
      <c r="R6" s="66"/>
      <c r="S6" s="67" t="s">
        <v>63</v>
      </c>
    </row>
    <row r="7" spans="1:19" ht="143.4" customHeight="1" x14ac:dyDescent="0.25">
      <c r="A7" s="53" t="s">
        <v>64</v>
      </c>
      <c r="B7" s="55" t="s">
        <v>65</v>
      </c>
      <c r="C7" s="55">
        <v>55</v>
      </c>
      <c r="D7" s="55">
        <v>73</v>
      </c>
      <c r="E7" s="55">
        <f t="shared" si="0"/>
        <v>66.123999999999995</v>
      </c>
      <c r="F7" s="55">
        <v>45</v>
      </c>
      <c r="G7" s="55">
        <v>5</v>
      </c>
      <c r="H7" s="55">
        <f t="shared" si="1"/>
        <v>0.32247999999999988</v>
      </c>
      <c r="I7" s="55">
        <v>66</v>
      </c>
      <c r="J7" s="55">
        <f t="shared" si="2"/>
        <v>0.32</v>
      </c>
      <c r="K7" s="54" t="s">
        <v>66</v>
      </c>
      <c r="L7" s="54"/>
      <c r="M7" s="54"/>
      <c r="N7" s="54" t="s">
        <v>67</v>
      </c>
      <c r="O7" s="61">
        <f t="shared" si="3"/>
        <v>58</v>
      </c>
      <c r="P7" s="55"/>
      <c r="Q7" s="66"/>
      <c r="R7" s="66"/>
      <c r="S7" s="67" t="s">
        <v>68</v>
      </c>
    </row>
    <row r="8" spans="1:19" ht="90.6" customHeight="1" x14ac:dyDescent="0.25">
      <c r="A8" s="53" t="s">
        <v>69</v>
      </c>
      <c r="B8" s="54" t="s">
        <v>65</v>
      </c>
      <c r="C8" s="54">
        <v>68</v>
      </c>
      <c r="D8" s="54">
        <v>68</v>
      </c>
      <c r="E8" s="55">
        <f t="shared" si="0"/>
        <v>68</v>
      </c>
      <c r="F8" s="54">
        <v>40</v>
      </c>
      <c r="G8" s="54">
        <v>5</v>
      </c>
      <c r="H8" s="55">
        <f t="shared" si="1"/>
        <v>0.51111111111111107</v>
      </c>
      <c r="I8" s="55">
        <v>66</v>
      </c>
      <c r="J8" s="55">
        <f t="shared" si="2"/>
        <v>0.46666666666666667</v>
      </c>
      <c r="K8" s="54" t="s">
        <v>70</v>
      </c>
      <c r="L8" s="55"/>
      <c r="M8" s="55"/>
      <c r="N8" s="54" t="s">
        <v>71</v>
      </c>
      <c r="O8" s="61">
        <f t="shared" si="3"/>
        <v>60</v>
      </c>
      <c r="P8" s="55"/>
      <c r="Q8" s="66"/>
      <c r="R8" s="66"/>
      <c r="S8" s="67" t="s">
        <v>72</v>
      </c>
    </row>
    <row r="9" spans="1:19" ht="115.2" x14ac:dyDescent="0.25">
      <c r="A9" s="53" t="s">
        <v>73</v>
      </c>
      <c r="B9" s="55">
        <v>32</v>
      </c>
      <c r="C9" s="55">
        <v>45</v>
      </c>
      <c r="D9" s="55">
        <v>58</v>
      </c>
      <c r="E9" s="55">
        <f t="shared" si="0"/>
        <v>53.033999999999999</v>
      </c>
      <c r="F9" s="55">
        <v>32</v>
      </c>
      <c r="G9" s="55">
        <v>5</v>
      </c>
      <c r="H9" s="55"/>
      <c r="I9" s="55">
        <v>55</v>
      </c>
      <c r="J9" s="55">
        <f t="shared" si="2"/>
        <v>0.48648648648648651</v>
      </c>
      <c r="K9" s="54" t="s">
        <v>74</v>
      </c>
      <c r="L9" s="62"/>
      <c r="M9" s="62"/>
      <c r="N9" s="63" t="s">
        <v>75</v>
      </c>
      <c r="O9" s="61">
        <f t="shared" si="3"/>
        <v>60</v>
      </c>
      <c r="P9" s="55"/>
      <c r="Q9" s="66"/>
      <c r="R9" s="66"/>
      <c r="S9" s="67" t="s">
        <v>76</v>
      </c>
    </row>
    <row r="10" spans="1:19" ht="72" x14ac:dyDescent="0.25">
      <c r="A10" s="53" t="s">
        <v>77</v>
      </c>
      <c r="B10" s="55">
        <v>160</v>
      </c>
      <c r="C10" s="55"/>
      <c r="D10" s="55"/>
      <c r="E10" s="55">
        <f t="shared" si="0"/>
        <v>0</v>
      </c>
      <c r="F10" s="55">
        <v>160</v>
      </c>
      <c r="G10" s="55">
        <v>5</v>
      </c>
      <c r="H10" s="55"/>
      <c r="I10" s="55">
        <v>260</v>
      </c>
      <c r="J10" s="55">
        <f t="shared" si="2"/>
        <v>0.5757575757575758</v>
      </c>
      <c r="K10" s="54" t="s">
        <v>78</v>
      </c>
      <c r="L10" s="54"/>
      <c r="M10" s="54"/>
      <c r="N10" s="54" t="s">
        <v>79</v>
      </c>
      <c r="O10" s="61">
        <f t="shared" si="3"/>
        <v>104</v>
      </c>
      <c r="P10" s="55"/>
      <c r="Q10" s="66"/>
      <c r="R10" s="66"/>
      <c r="S10" s="67"/>
    </row>
    <row r="11" spans="1:19" ht="144" x14ac:dyDescent="0.25">
      <c r="A11" s="53" t="s">
        <v>80</v>
      </c>
      <c r="B11" s="55">
        <v>38</v>
      </c>
      <c r="C11" s="55">
        <v>48</v>
      </c>
      <c r="D11" s="55">
        <v>89</v>
      </c>
      <c r="E11" s="55">
        <f t="shared" si="0"/>
        <v>73.337999999999994</v>
      </c>
      <c r="F11" s="55">
        <v>38</v>
      </c>
      <c r="G11" s="55">
        <v>5</v>
      </c>
      <c r="H11" s="55">
        <f>(E11-F11-G11)/(F11+G11)</f>
        <v>0.70553488372093009</v>
      </c>
      <c r="I11" s="55">
        <v>73</v>
      </c>
      <c r="J11" s="55">
        <f t="shared" si="2"/>
        <v>0.69767441860465118</v>
      </c>
      <c r="K11" s="54" t="s">
        <v>81</v>
      </c>
      <c r="L11" s="54" t="s">
        <v>82</v>
      </c>
      <c r="M11" s="61">
        <f>LENB(L11)</f>
        <v>59</v>
      </c>
      <c r="N11" s="54" t="s">
        <v>83</v>
      </c>
      <c r="O11" s="61">
        <f t="shared" si="3"/>
        <v>59</v>
      </c>
      <c r="P11" s="55"/>
      <c r="Q11" s="66"/>
      <c r="R11" s="66"/>
      <c r="S11" s="67"/>
    </row>
    <row r="12" spans="1:19" ht="93" customHeight="1" x14ac:dyDescent="0.25">
      <c r="A12" s="53" t="s">
        <v>84</v>
      </c>
      <c r="B12" s="54" t="s">
        <v>85</v>
      </c>
      <c r="C12" s="54"/>
      <c r="D12" s="54"/>
      <c r="E12" s="54"/>
      <c r="F12" s="54"/>
      <c r="G12" s="54"/>
      <c r="H12" s="54"/>
      <c r="I12" s="54"/>
      <c r="J12" s="54"/>
      <c r="K12" s="54" t="s">
        <v>86</v>
      </c>
      <c r="L12" s="54"/>
      <c r="M12" s="54"/>
      <c r="N12" s="54" t="s">
        <v>87</v>
      </c>
      <c r="O12" s="61">
        <f t="shared" si="3"/>
        <v>52</v>
      </c>
      <c r="P12" s="55"/>
      <c r="Q12" s="66"/>
      <c r="R12" s="66"/>
      <c r="S12" s="67" t="s">
        <v>88</v>
      </c>
    </row>
    <row r="13" spans="1:19" ht="43.2" x14ac:dyDescent="0.25">
      <c r="A13" s="53" t="s">
        <v>89</v>
      </c>
      <c r="B13" s="55">
        <v>15</v>
      </c>
      <c r="C13" s="55"/>
      <c r="D13" s="55"/>
      <c r="E13" s="55"/>
      <c r="F13" s="55"/>
      <c r="G13" s="55"/>
      <c r="H13" s="55"/>
      <c r="I13" s="55"/>
      <c r="J13" s="55"/>
      <c r="K13" s="55"/>
      <c r="L13" s="55"/>
      <c r="M13" s="55"/>
      <c r="N13" s="55" t="s">
        <v>90</v>
      </c>
      <c r="O13" s="61">
        <f t="shared" si="3"/>
        <v>60</v>
      </c>
      <c r="P13" s="55"/>
      <c r="Q13" s="66"/>
      <c r="R13" s="66"/>
      <c r="S13" s="67" t="s">
        <v>91</v>
      </c>
    </row>
    <row r="14" spans="1:19" ht="43.2" x14ac:dyDescent="0.25">
      <c r="A14" s="53" t="s">
        <v>92</v>
      </c>
      <c r="B14" s="55">
        <v>15</v>
      </c>
      <c r="C14" s="55"/>
      <c r="D14" s="55"/>
      <c r="E14" s="55"/>
      <c r="F14" s="55"/>
      <c r="G14" s="55"/>
      <c r="H14" s="55"/>
      <c r="I14" s="55"/>
      <c r="J14" s="55"/>
      <c r="K14" s="55"/>
      <c r="L14" s="55"/>
      <c r="M14" s="55"/>
      <c r="N14" s="55" t="s">
        <v>90</v>
      </c>
      <c r="O14" s="61">
        <f t="shared" ref="O14" si="5">LENB(N14)</f>
        <v>60</v>
      </c>
      <c r="P14" s="55"/>
      <c r="Q14" s="66"/>
      <c r="R14" s="66"/>
      <c r="S14" s="67" t="s">
        <v>91</v>
      </c>
    </row>
    <row r="15" spans="1:19" x14ac:dyDescent="0.25">
      <c r="A15" s="53" t="s">
        <v>93</v>
      </c>
      <c r="B15" s="55">
        <v>8</v>
      </c>
      <c r="C15" s="55"/>
      <c r="D15" s="55"/>
      <c r="E15" s="55"/>
      <c r="F15" s="55"/>
      <c r="G15" s="55"/>
      <c r="H15" s="55"/>
      <c r="I15" s="55"/>
      <c r="J15" s="55"/>
      <c r="K15" s="55"/>
      <c r="L15" s="55"/>
      <c r="M15" s="55"/>
      <c r="N15" s="55"/>
      <c r="O15" s="61"/>
      <c r="P15" s="55"/>
      <c r="Q15" s="66"/>
      <c r="R15" s="66"/>
      <c r="S15" s="67"/>
    </row>
    <row r="16" spans="1:19" ht="230.4" x14ac:dyDescent="0.25">
      <c r="A16" s="53" t="s">
        <v>93</v>
      </c>
      <c r="B16" s="54" t="s">
        <v>94</v>
      </c>
      <c r="C16" s="55">
        <v>9.8000000000000007</v>
      </c>
      <c r="D16" s="55">
        <v>24.5</v>
      </c>
      <c r="E16" s="55">
        <f>C16+(D16-C16)*0.618</f>
        <v>18.884599999999999</v>
      </c>
      <c r="F16" s="55">
        <v>8</v>
      </c>
      <c r="G16" s="55">
        <v>5</v>
      </c>
      <c r="H16" s="55">
        <f>(E16-F16-G16)/(F16+G16)</f>
        <v>0.45266153846153839</v>
      </c>
      <c r="I16" s="55">
        <v>18</v>
      </c>
      <c r="J16" s="55"/>
      <c r="K16" s="54" t="s">
        <v>95</v>
      </c>
      <c r="L16" s="54"/>
      <c r="M16" s="54"/>
      <c r="N16" s="54" t="s">
        <v>96</v>
      </c>
      <c r="O16" s="61">
        <f t="shared" si="3"/>
        <v>60</v>
      </c>
      <c r="P16" s="55"/>
      <c r="Q16" s="66"/>
      <c r="R16" s="66"/>
      <c r="S16" s="67"/>
    </row>
    <row r="17" spans="1:19" ht="86.4" x14ac:dyDescent="0.25">
      <c r="A17" s="53" t="s">
        <v>97</v>
      </c>
      <c r="B17" s="54" t="s">
        <v>98</v>
      </c>
      <c r="C17" s="54"/>
      <c r="D17" s="54"/>
      <c r="E17" s="54"/>
      <c r="F17" s="54"/>
      <c r="G17" s="54"/>
      <c r="H17" s="54"/>
      <c r="I17" s="54"/>
      <c r="J17" s="54"/>
      <c r="K17" s="55"/>
      <c r="L17" s="55"/>
      <c r="M17" s="55"/>
      <c r="N17" s="54" t="s">
        <v>99</v>
      </c>
      <c r="O17" s="61">
        <f t="shared" si="3"/>
        <v>60</v>
      </c>
      <c r="P17" s="54" t="s">
        <v>100</v>
      </c>
      <c r="Q17" s="66"/>
      <c r="R17" s="66"/>
      <c r="S17" s="67" t="s">
        <v>101</v>
      </c>
    </row>
    <row r="18" spans="1:19" ht="57.6" x14ac:dyDescent="0.25">
      <c r="A18" s="53" t="s">
        <v>102</v>
      </c>
      <c r="B18" s="54" t="s">
        <v>103</v>
      </c>
      <c r="C18" s="54"/>
      <c r="D18" s="54"/>
      <c r="E18" s="54"/>
      <c r="F18" s="54"/>
      <c r="G18" s="54"/>
      <c r="H18" s="54"/>
      <c r="I18" s="54"/>
      <c r="J18" s="54"/>
      <c r="K18" s="55"/>
      <c r="L18" s="55"/>
      <c r="M18" s="55"/>
      <c r="N18" s="55"/>
      <c r="O18" s="61">
        <f t="shared" si="3"/>
        <v>0</v>
      </c>
      <c r="P18" s="55"/>
      <c r="Q18" s="66"/>
      <c r="R18" s="66"/>
      <c r="S18" s="67"/>
    </row>
    <row r="19" spans="1:19" ht="28.8" x14ac:dyDescent="0.25">
      <c r="A19" s="53" t="s">
        <v>104</v>
      </c>
      <c r="B19" s="54" t="s">
        <v>105</v>
      </c>
      <c r="C19" s="54"/>
      <c r="D19" s="54"/>
      <c r="E19" s="54"/>
      <c r="F19" s="54"/>
      <c r="G19" s="54"/>
      <c r="H19" s="54"/>
      <c r="I19" s="54"/>
      <c r="J19" s="54"/>
      <c r="K19" s="55"/>
      <c r="L19" s="55"/>
      <c r="M19" s="55"/>
      <c r="N19" s="55"/>
      <c r="O19" s="61">
        <f t="shared" si="3"/>
        <v>0</v>
      </c>
      <c r="P19" s="55"/>
      <c r="Q19" s="66"/>
      <c r="R19" s="66"/>
      <c r="S19" s="67"/>
    </row>
    <row r="20" spans="1:19" ht="187.2" x14ac:dyDescent="0.25">
      <c r="A20" s="53" t="s">
        <v>106</v>
      </c>
      <c r="B20" s="54" t="s">
        <v>107</v>
      </c>
      <c r="C20" s="54">
        <v>138</v>
      </c>
      <c r="D20" s="54">
        <v>198</v>
      </c>
      <c r="E20" s="54">
        <f>C20+(D20-C20)*0.618</f>
        <v>175.07999999999998</v>
      </c>
      <c r="F20" s="54">
        <v>115</v>
      </c>
      <c r="G20" s="54">
        <v>5</v>
      </c>
      <c r="H20" s="54">
        <f>(E20-F20-G20)/(F20+G20)</f>
        <v>0.45899999999999985</v>
      </c>
      <c r="I20" s="54">
        <v>175</v>
      </c>
      <c r="J20" s="54">
        <f>(I20-(F20+G20))/(F20+G20)</f>
        <v>0.45833333333333331</v>
      </c>
      <c r="K20" s="55" t="s">
        <v>108</v>
      </c>
      <c r="L20" s="55"/>
      <c r="M20" s="55"/>
      <c r="N20" s="55" t="s">
        <v>109</v>
      </c>
      <c r="O20" s="61">
        <f t="shared" ref="O20:O23" si="6">LENB(N20)</f>
        <v>60</v>
      </c>
      <c r="P20" s="55"/>
      <c r="Q20" s="66"/>
      <c r="R20" s="66"/>
      <c r="S20" s="67"/>
    </row>
    <row r="21" spans="1:19" x14ac:dyDescent="0.25">
      <c r="A21" s="53" t="s">
        <v>110</v>
      </c>
      <c r="B21" s="54">
        <v>85</v>
      </c>
      <c r="C21" s="54"/>
      <c r="D21" s="54"/>
      <c r="E21" s="54"/>
      <c r="F21" s="54"/>
      <c r="G21" s="54"/>
      <c r="H21" s="54"/>
      <c r="I21" s="54"/>
      <c r="J21" s="54"/>
      <c r="K21" s="55"/>
      <c r="L21" s="55"/>
      <c r="M21" s="55"/>
      <c r="N21" s="55" t="s">
        <v>111</v>
      </c>
      <c r="O21" s="61">
        <f t="shared" si="6"/>
        <v>26</v>
      </c>
      <c r="P21" s="55"/>
      <c r="Q21" s="66"/>
      <c r="R21" s="66"/>
      <c r="S21" s="67"/>
    </row>
    <row r="22" spans="1:19" ht="158.4" x14ac:dyDescent="0.25">
      <c r="A22" s="53" t="s">
        <v>112</v>
      </c>
      <c r="B22" s="54" t="s">
        <v>113</v>
      </c>
      <c r="C22" s="54">
        <v>49</v>
      </c>
      <c r="D22" s="54">
        <v>88</v>
      </c>
      <c r="E22" s="54">
        <f>C22+(D22-C22)*0.618</f>
        <v>73.102000000000004</v>
      </c>
      <c r="F22" s="54">
        <v>40</v>
      </c>
      <c r="G22" s="54">
        <v>5</v>
      </c>
      <c r="H22" s="54">
        <f>(E22-F22-G22)/(F22+G22)</f>
        <v>0.62448888888888898</v>
      </c>
      <c r="I22" s="54">
        <v>73</v>
      </c>
      <c r="J22" s="54">
        <f>(I22-(F22+G22))/(F22+G22)</f>
        <v>0.62222222222222223</v>
      </c>
      <c r="K22" s="55" t="s">
        <v>114</v>
      </c>
      <c r="L22" s="55"/>
      <c r="M22" s="55"/>
      <c r="N22" s="55" t="s">
        <v>115</v>
      </c>
      <c r="O22" s="61">
        <f t="shared" si="6"/>
        <v>60</v>
      </c>
      <c r="P22" s="55"/>
      <c r="Q22" s="66"/>
      <c r="R22" s="66"/>
      <c r="S22" s="67"/>
    </row>
    <row r="23" spans="1:19" ht="86.4" x14ac:dyDescent="0.25">
      <c r="A23" s="53" t="s">
        <v>116</v>
      </c>
      <c r="B23" s="54">
        <v>49</v>
      </c>
      <c r="C23" s="54"/>
      <c r="D23" s="54"/>
      <c r="E23" s="54"/>
      <c r="F23" s="54"/>
      <c r="G23" s="54"/>
      <c r="H23" s="54"/>
      <c r="I23" s="54"/>
      <c r="J23" s="54"/>
      <c r="K23" s="55" t="s">
        <v>117</v>
      </c>
      <c r="L23" s="55"/>
      <c r="M23" s="55"/>
      <c r="N23" s="54"/>
      <c r="O23" s="61">
        <f t="shared" si="6"/>
        <v>0</v>
      </c>
      <c r="P23" s="55"/>
      <c r="Q23" s="66"/>
      <c r="R23" s="66"/>
      <c r="S23" s="67"/>
    </row>
    <row r="24" spans="1:19" ht="86.4" x14ac:dyDescent="0.25">
      <c r="A24" s="53" t="s">
        <v>118</v>
      </c>
      <c r="B24" s="54" t="s">
        <v>119</v>
      </c>
      <c r="C24" s="54"/>
      <c r="D24" s="54"/>
      <c r="E24" s="54"/>
      <c r="F24" s="54"/>
      <c r="G24" s="54"/>
      <c r="H24" s="54"/>
      <c r="I24" s="54"/>
      <c r="J24" s="54"/>
      <c r="K24" s="55"/>
      <c r="L24" s="55"/>
      <c r="M24" s="55"/>
      <c r="N24" s="55"/>
      <c r="O24" s="61">
        <f t="shared" ref="O24:O35" si="7">LENB(N24)</f>
        <v>0</v>
      </c>
      <c r="P24" s="55"/>
      <c r="Q24" s="66"/>
      <c r="R24" s="66"/>
      <c r="S24" s="67"/>
    </row>
    <row r="25" spans="1:19" x14ac:dyDescent="0.25">
      <c r="A25" s="53" t="s">
        <v>120</v>
      </c>
      <c r="B25" s="54">
        <v>35</v>
      </c>
      <c r="C25" s="54"/>
      <c r="D25" s="54"/>
      <c r="E25" s="54"/>
      <c r="F25" s="54"/>
      <c r="G25" s="54"/>
      <c r="H25" s="54"/>
      <c r="I25" s="54"/>
      <c r="J25" s="54"/>
      <c r="K25" s="55"/>
      <c r="L25" s="55"/>
      <c r="M25" s="55"/>
      <c r="N25" s="55"/>
      <c r="O25" s="61">
        <f t="shared" si="7"/>
        <v>0</v>
      </c>
      <c r="P25" s="55"/>
      <c r="Q25" s="66"/>
      <c r="R25" s="66"/>
      <c r="S25" s="67"/>
    </row>
    <row r="26" spans="1:19" x14ac:dyDescent="0.25">
      <c r="A26" s="53" t="s">
        <v>121</v>
      </c>
      <c r="B26" s="54" t="s">
        <v>122</v>
      </c>
      <c r="C26" s="54"/>
      <c r="D26" s="54"/>
      <c r="E26" s="54"/>
      <c r="F26" s="54"/>
      <c r="G26" s="54"/>
      <c r="H26" s="54"/>
      <c r="I26" s="54"/>
      <c r="J26" s="54"/>
      <c r="K26" s="55"/>
      <c r="L26" s="55"/>
      <c r="M26" s="55"/>
      <c r="N26" s="55"/>
      <c r="O26" s="61">
        <f t="shared" si="7"/>
        <v>0</v>
      </c>
      <c r="P26" s="55"/>
      <c r="Q26" s="66"/>
      <c r="R26" s="66"/>
      <c r="S26" s="67"/>
    </row>
    <row r="27" spans="1:19" x14ac:dyDescent="0.25">
      <c r="A27" s="53" t="s">
        <v>123</v>
      </c>
      <c r="B27" s="54">
        <v>4</v>
      </c>
      <c r="C27" s="54"/>
      <c r="D27" s="54"/>
      <c r="E27" s="54"/>
      <c r="F27" s="54"/>
      <c r="G27" s="54"/>
      <c r="H27" s="54"/>
      <c r="I27" s="54"/>
      <c r="J27" s="54"/>
      <c r="K27" s="55"/>
      <c r="L27" s="55"/>
      <c r="M27" s="55"/>
      <c r="N27" s="55"/>
      <c r="O27" s="61">
        <f t="shared" si="7"/>
        <v>0</v>
      </c>
      <c r="P27" s="55"/>
      <c r="Q27" s="66"/>
      <c r="R27" s="66"/>
      <c r="S27" s="67"/>
    </row>
    <row r="28" spans="1:19" x14ac:dyDescent="0.25">
      <c r="A28" s="53" t="s">
        <v>124</v>
      </c>
      <c r="B28" s="54">
        <v>2</v>
      </c>
      <c r="C28" s="54"/>
      <c r="D28" s="54"/>
      <c r="E28" s="54"/>
      <c r="F28" s="54"/>
      <c r="G28" s="54"/>
      <c r="H28" s="54"/>
      <c r="I28" s="54"/>
      <c r="J28" s="54"/>
      <c r="K28" s="55"/>
      <c r="L28" s="55"/>
      <c r="M28" s="55"/>
      <c r="N28" s="55"/>
      <c r="O28" s="61">
        <f t="shared" si="7"/>
        <v>0</v>
      </c>
      <c r="P28" s="55"/>
      <c r="Q28" s="66"/>
      <c r="R28" s="66"/>
      <c r="S28" s="67"/>
    </row>
    <row r="29" spans="1:19" x14ac:dyDescent="0.25">
      <c r="A29" s="53" t="s">
        <v>125</v>
      </c>
      <c r="B29" s="54">
        <v>1</v>
      </c>
      <c r="C29" s="54"/>
      <c r="D29" s="54"/>
      <c r="E29" s="54"/>
      <c r="F29" s="54"/>
      <c r="G29" s="54"/>
      <c r="H29" s="54"/>
      <c r="I29" s="54"/>
      <c r="J29" s="54"/>
      <c r="K29" s="55"/>
      <c r="L29" s="55"/>
      <c r="M29" s="55"/>
      <c r="N29" s="55"/>
      <c r="O29" s="61">
        <f t="shared" si="7"/>
        <v>0</v>
      </c>
      <c r="P29" s="55"/>
      <c r="Q29" s="66"/>
      <c r="R29" s="66"/>
      <c r="S29" s="67"/>
    </row>
    <row r="30" spans="1:19" x14ac:dyDescent="0.25">
      <c r="A30" s="53" t="s">
        <v>126</v>
      </c>
      <c r="B30" s="54">
        <v>2</v>
      </c>
      <c r="C30" s="54"/>
      <c r="D30" s="54"/>
      <c r="E30" s="54"/>
      <c r="F30" s="54"/>
      <c r="G30" s="54"/>
      <c r="H30" s="54"/>
      <c r="I30" s="54"/>
      <c r="J30" s="54"/>
      <c r="K30" s="55"/>
      <c r="L30" s="55"/>
      <c r="M30" s="55"/>
      <c r="N30" s="55"/>
      <c r="O30" s="61">
        <f t="shared" si="7"/>
        <v>0</v>
      </c>
      <c r="P30" s="55"/>
      <c r="Q30" s="66"/>
      <c r="R30" s="66"/>
      <c r="S30" s="67"/>
    </row>
    <row r="31" spans="1:19" x14ac:dyDescent="0.25">
      <c r="A31" s="53" t="s">
        <v>127</v>
      </c>
      <c r="B31" s="54">
        <v>2</v>
      </c>
      <c r="C31" s="54"/>
      <c r="D31" s="54"/>
      <c r="E31" s="54"/>
      <c r="F31" s="54"/>
      <c r="G31" s="54"/>
      <c r="H31" s="54"/>
      <c r="I31" s="54"/>
      <c r="J31" s="54"/>
      <c r="K31" s="55"/>
      <c r="L31" s="55"/>
      <c r="M31" s="55"/>
      <c r="N31" s="55"/>
      <c r="O31" s="61">
        <f t="shared" si="7"/>
        <v>0</v>
      </c>
      <c r="P31" s="55"/>
      <c r="Q31" s="66"/>
      <c r="R31" s="66"/>
      <c r="S31" s="67"/>
    </row>
    <row r="32" spans="1:19" x14ac:dyDescent="0.25">
      <c r="A32" s="53" t="s">
        <v>128</v>
      </c>
      <c r="B32" s="54">
        <v>5</v>
      </c>
      <c r="C32" s="54"/>
      <c r="D32" s="54"/>
      <c r="E32" s="54"/>
      <c r="F32" s="54"/>
      <c r="G32" s="54"/>
      <c r="H32" s="54"/>
      <c r="I32" s="54"/>
      <c r="J32" s="54"/>
      <c r="K32" s="55"/>
      <c r="L32" s="55"/>
      <c r="M32" s="55"/>
      <c r="N32" s="55"/>
      <c r="O32" s="61">
        <f t="shared" si="7"/>
        <v>0</v>
      </c>
      <c r="P32" s="55"/>
      <c r="Q32" s="66"/>
      <c r="R32" s="66"/>
      <c r="S32" s="67"/>
    </row>
    <row r="33" spans="1:19" x14ac:dyDescent="0.25">
      <c r="A33" s="53" t="s">
        <v>129</v>
      </c>
      <c r="B33" s="54" t="s">
        <v>130</v>
      </c>
      <c r="C33" s="54"/>
      <c r="D33" s="54"/>
      <c r="E33" s="54"/>
      <c r="F33" s="54"/>
      <c r="G33" s="54"/>
      <c r="H33" s="54"/>
      <c r="I33" s="54"/>
      <c r="J33" s="54"/>
      <c r="K33" s="55"/>
      <c r="L33" s="55"/>
      <c r="M33" s="55"/>
      <c r="N33" s="55"/>
      <c r="O33" s="61">
        <f t="shared" si="7"/>
        <v>0</v>
      </c>
      <c r="P33" s="55"/>
      <c r="Q33" s="66"/>
      <c r="R33" s="66"/>
      <c r="S33" s="67"/>
    </row>
    <row r="34" spans="1:19" ht="28.8" x14ac:dyDescent="0.25">
      <c r="A34" s="47" t="s">
        <v>131</v>
      </c>
      <c r="B34" s="48">
        <v>30</v>
      </c>
      <c r="N34" s="64" t="s">
        <v>132</v>
      </c>
    </row>
    <row r="35" spans="1:19" ht="115.2" x14ac:dyDescent="0.25">
      <c r="A35" s="47" t="s">
        <v>133</v>
      </c>
      <c r="B35" s="48">
        <v>15</v>
      </c>
      <c r="K35" s="64" t="s">
        <v>134</v>
      </c>
      <c r="N35" s="64" t="s">
        <v>135</v>
      </c>
      <c r="O35" s="61">
        <f t="shared" si="7"/>
        <v>59</v>
      </c>
    </row>
    <row r="36" spans="1:19" x14ac:dyDescent="0.25">
      <c r="A36" s="47" t="s">
        <v>136</v>
      </c>
      <c r="B36" s="48">
        <v>30</v>
      </c>
      <c r="K36" s="65"/>
    </row>
    <row r="37" spans="1:19" x14ac:dyDescent="0.25">
      <c r="A37" s="47" t="s">
        <v>137</v>
      </c>
      <c r="B37" s="48">
        <v>45</v>
      </c>
      <c r="K37" s="65" t="s">
        <v>138</v>
      </c>
    </row>
    <row r="38" spans="1:19" x14ac:dyDescent="0.25">
      <c r="A38" s="47" t="s">
        <v>139</v>
      </c>
      <c r="B38" s="48">
        <v>50</v>
      </c>
    </row>
    <row r="39" spans="1:19" ht="15.6" customHeight="1" x14ac:dyDescent="0.25">
      <c r="A39" s="47" t="s">
        <v>140</v>
      </c>
      <c r="B39" s="48">
        <v>8</v>
      </c>
    </row>
    <row r="40" spans="1:19" x14ac:dyDescent="0.25">
      <c r="A40" s="47" t="s">
        <v>141</v>
      </c>
      <c r="B40" s="48">
        <v>8</v>
      </c>
    </row>
    <row r="41" spans="1:19" x14ac:dyDescent="0.25">
      <c r="A41" s="47" t="s">
        <v>142</v>
      </c>
      <c r="B41" s="48">
        <v>8</v>
      </c>
    </row>
    <row r="42" spans="1:19" x14ac:dyDescent="0.25">
      <c r="A42" s="47" t="s">
        <v>143</v>
      </c>
    </row>
    <row r="43" spans="1:19" ht="57.6" x14ac:dyDescent="0.25">
      <c r="A43" s="56" t="s">
        <v>144</v>
      </c>
      <c r="B43" s="48">
        <v>15</v>
      </c>
    </row>
    <row r="44" spans="1:19" x14ac:dyDescent="0.25">
      <c r="A44" s="47" t="s">
        <v>145</v>
      </c>
      <c r="B44" s="48">
        <v>30</v>
      </c>
    </row>
    <row r="45" spans="1:19" x14ac:dyDescent="0.25">
      <c r="D45" s="48">
        <v>1</v>
      </c>
    </row>
  </sheetData>
  <autoFilter ref="A1:S44"/>
  <phoneticPr fontId="13"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4"/>
  <sheetViews>
    <sheetView zoomScale="70" zoomScaleNormal="70" workbookViewId="0">
      <pane xSplit="9" ySplit="1" topLeftCell="J2" activePane="bottomRight" state="frozen"/>
      <selection pane="topRight"/>
      <selection pane="bottomLeft"/>
      <selection pane="bottomRight" activeCell="I59" sqref="I59"/>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6"/>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1" t="s">
        <v>146</v>
      </c>
      <c r="B1" s="1" t="s">
        <v>147</v>
      </c>
      <c r="C1" s="1" t="s">
        <v>148</v>
      </c>
      <c r="D1" s="1" t="s">
        <v>149</v>
      </c>
      <c r="E1" s="1" t="s">
        <v>150</v>
      </c>
      <c r="F1" s="1" t="s">
        <v>151</v>
      </c>
      <c r="G1" s="1" t="s">
        <v>152</v>
      </c>
      <c r="H1" s="1" t="s">
        <v>153</v>
      </c>
      <c r="I1" s="1" t="s">
        <v>154</v>
      </c>
      <c r="J1" s="8" t="s">
        <v>155</v>
      </c>
      <c r="K1" s="1" t="s">
        <v>156</v>
      </c>
    </row>
    <row r="2" spans="1:25" x14ac:dyDescent="0.25">
      <c r="A2" s="1" t="s">
        <v>157</v>
      </c>
      <c r="B2" s="1" t="s">
        <v>158</v>
      </c>
      <c r="C2" t="s">
        <v>159</v>
      </c>
      <c r="D2">
        <v>38</v>
      </c>
      <c r="E2">
        <v>35</v>
      </c>
      <c r="F2" s="1"/>
      <c r="G2" s="1">
        <f>IF(I2-D2&gt;0,1,0)</f>
        <v>1</v>
      </c>
      <c r="H2" s="1">
        <v>48</v>
      </c>
      <c r="I2" s="1">
        <f>J2-5</f>
        <v>49</v>
      </c>
      <c r="J2" s="8">
        <v>54</v>
      </c>
      <c r="K2" s="1" t="s">
        <v>160</v>
      </c>
      <c r="S2" s="1" t="s">
        <v>161</v>
      </c>
      <c r="T2" s="1"/>
    </row>
    <row r="3" spans="1:25" x14ac:dyDescent="0.25">
      <c r="C3" t="s">
        <v>162</v>
      </c>
      <c r="D3">
        <v>42</v>
      </c>
      <c r="G3" s="1">
        <f>IF(I3-D3&gt;0,1,0)</f>
        <v>1</v>
      </c>
      <c r="H3" s="1">
        <v>48</v>
      </c>
      <c r="I3" s="1">
        <f t="shared" ref="I3:I48" si="0">J3-5</f>
        <v>49</v>
      </c>
      <c r="J3" s="6">
        <v>54</v>
      </c>
      <c r="K3" s="10" t="s">
        <v>1014</v>
      </c>
      <c r="V3" s="114" t="s">
        <v>163</v>
      </c>
      <c r="W3" s="115"/>
      <c r="X3" s="115"/>
      <c r="Y3" s="116"/>
    </row>
    <row r="4" spans="1:25" x14ac:dyDescent="0.25">
      <c r="A4" s="1" t="s">
        <v>164</v>
      </c>
      <c r="B4" s="1" t="s">
        <v>165</v>
      </c>
      <c r="C4" t="s">
        <v>159</v>
      </c>
      <c r="D4">
        <v>42</v>
      </c>
      <c r="E4">
        <v>20</v>
      </c>
      <c r="G4" s="1">
        <f>IF(I4-D4&gt;0,1,0)</f>
        <v>1</v>
      </c>
      <c r="H4" s="1">
        <v>48</v>
      </c>
      <c r="I4" s="1">
        <f t="shared" si="0"/>
        <v>60</v>
      </c>
      <c r="J4" s="6">
        <v>65</v>
      </c>
      <c r="K4" s="10" t="s">
        <v>1015</v>
      </c>
      <c r="V4" s="117" t="s">
        <v>166</v>
      </c>
      <c r="W4" s="118"/>
      <c r="X4" s="118"/>
      <c r="Y4" s="119"/>
    </row>
    <row r="5" spans="1:25" x14ac:dyDescent="0.25">
      <c r="C5" t="s">
        <v>162</v>
      </c>
      <c r="D5">
        <v>42</v>
      </c>
      <c r="G5" s="1">
        <f>IF(I5-D5&gt;0,1,0)</f>
        <v>1</v>
      </c>
      <c r="H5" s="1">
        <v>48</v>
      </c>
      <c r="I5" s="1">
        <f t="shared" si="0"/>
        <v>60</v>
      </c>
      <c r="J5" s="6">
        <v>65</v>
      </c>
      <c r="K5" s="1" t="s">
        <v>167</v>
      </c>
      <c r="V5" s="104" t="s">
        <v>168</v>
      </c>
      <c r="W5" s="104" t="s">
        <v>169</v>
      </c>
      <c r="X5" s="120" t="s">
        <v>170</v>
      </c>
      <c r="Y5" s="121"/>
    </row>
    <row r="6" spans="1:25" x14ac:dyDescent="0.25">
      <c r="A6" s="1" t="s">
        <v>171</v>
      </c>
      <c r="B6" s="1" t="s">
        <v>172</v>
      </c>
      <c r="I6" s="1"/>
      <c r="V6" s="44">
        <v>165</v>
      </c>
      <c r="W6" s="42" t="s">
        <v>173</v>
      </c>
      <c r="X6" s="42" t="s">
        <v>174</v>
      </c>
      <c r="Y6" s="42" t="s">
        <v>175</v>
      </c>
    </row>
    <row r="7" spans="1:25" x14ac:dyDescent="0.25">
      <c r="C7" t="s">
        <v>159</v>
      </c>
      <c r="D7">
        <v>30</v>
      </c>
      <c r="G7" s="1">
        <f>IF(I7-D7&gt;0,1,0)</f>
        <v>1</v>
      </c>
      <c r="H7" s="1">
        <v>46</v>
      </c>
      <c r="I7" s="1">
        <v>60</v>
      </c>
      <c r="J7" s="6">
        <v>54</v>
      </c>
      <c r="K7" s="10" t="s">
        <v>1011</v>
      </c>
      <c r="V7" s="44"/>
      <c r="W7" s="42" t="s">
        <v>176</v>
      </c>
      <c r="X7" s="42" t="s">
        <v>177</v>
      </c>
      <c r="Y7" s="42" t="s">
        <v>178</v>
      </c>
    </row>
    <row r="8" spans="1:25" x14ac:dyDescent="0.25">
      <c r="C8" t="s">
        <v>162</v>
      </c>
      <c r="D8">
        <v>30</v>
      </c>
      <c r="G8" s="1">
        <f>IF(I8-D8&gt;0,1,0)</f>
        <v>1</v>
      </c>
      <c r="H8" s="1">
        <v>46</v>
      </c>
      <c r="I8" s="1">
        <v>60</v>
      </c>
      <c r="J8" s="6">
        <v>54</v>
      </c>
      <c r="K8" s="1" t="s">
        <v>179</v>
      </c>
      <c r="V8" s="44"/>
      <c r="W8" s="42" t="s">
        <v>180</v>
      </c>
      <c r="X8" s="42" t="s">
        <v>181</v>
      </c>
      <c r="Y8" s="44"/>
    </row>
    <row r="9" spans="1:25" x14ac:dyDescent="0.25">
      <c r="A9" s="1" t="s">
        <v>182</v>
      </c>
      <c r="B9" s="1" t="s">
        <v>183</v>
      </c>
      <c r="I9" s="1"/>
      <c r="V9" s="44">
        <v>170</v>
      </c>
      <c r="W9" s="42" t="s">
        <v>184</v>
      </c>
      <c r="X9" s="42" t="s">
        <v>185</v>
      </c>
      <c r="Y9" s="44"/>
    </row>
    <row r="10" spans="1:25" x14ac:dyDescent="0.25">
      <c r="C10" t="s">
        <v>159</v>
      </c>
      <c r="D10">
        <v>40</v>
      </c>
      <c r="E10">
        <v>35</v>
      </c>
      <c r="F10">
        <v>33</v>
      </c>
      <c r="G10" s="1">
        <f>IF(I10-D10&gt;0,1,0)</f>
        <v>1</v>
      </c>
      <c r="H10" s="1">
        <v>46</v>
      </c>
      <c r="I10" s="1">
        <f t="shared" si="0"/>
        <v>49</v>
      </c>
      <c r="J10" s="6">
        <v>54</v>
      </c>
      <c r="K10" s="10" t="s">
        <v>1012</v>
      </c>
      <c r="V10" s="44"/>
      <c r="W10" s="42" t="s">
        <v>176</v>
      </c>
      <c r="X10" s="42" t="s">
        <v>186</v>
      </c>
      <c r="Y10" s="42" t="s">
        <v>187</v>
      </c>
    </row>
    <row r="11" spans="1:25" x14ac:dyDescent="0.25">
      <c r="C11" t="s">
        <v>162</v>
      </c>
      <c r="D11">
        <v>40</v>
      </c>
      <c r="E11">
        <v>35</v>
      </c>
      <c r="G11" s="1">
        <f>IF(I11-D11&gt;0,1,0)</f>
        <v>1</v>
      </c>
      <c r="H11" s="1">
        <v>46</v>
      </c>
      <c r="I11" s="1">
        <f t="shared" si="0"/>
        <v>49</v>
      </c>
      <c r="J11" s="6">
        <v>54</v>
      </c>
      <c r="K11" s="1" t="s">
        <v>188</v>
      </c>
      <c r="V11" s="44"/>
      <c r="W11" s="42" t="s">
        <v>180</v>
      </c>
      <c r="X11" s="42" t="s">
        <v>189</v>
      </c>
      <c r="Y11" s="44"/>
    </row>
    <row r="12" spans="1:25" x14ac:dyDescent="0.25">
      <c r="A12" s="1" t="s">
        <v>190</v>
      </c>
      <c r="B12" s="1" t="s">
        <v>191</v>
      </c>
      <c r="G12" s="1"/>
      <c r="H12" s="1"/>
      <c r="I12" s="1"/>
      <c r="K12" s="1"/>
      <c r="V12" s="44"/>
      <c r="W12" s="42" t="s">
        <v>200</v>
      </c>
      <c r="X12" s="42" t="s">
        <v>201</v>
      </c>
      <c r="Y12" s="42" t="s">
        <v>202</v>
      </c>
    </row>
    <row r="13" spans="1:25" x14ac:dyDescent="0.25">
      <c r="B13" s="1"/>
      <c r="C13" t="s">
        <v>162</v>
      </c>
      <c r="D13">
        <v>35</v>
      </c>
      <c r="G13" s="1">
        <f>IF(I13-D13&gt;0,1,0)</f>
        <v>1</v>
      </c>
      <c r="H13" s="1">
        <v>46</v>
      </c>
      <c r="I13" s="1">
        <v>49</v>
      </c>
      <c r="J13" s="6">
        <v>54</v>
      </c>
      <c r="K13" s="1" t="s">
        <v>192</v>
      </c>
      <c r="V13" s="44">
        <v>175</v>
      </c>
      <c r="W13" s="42" t="s">
        <v>173</v>
      </c>
      <c r="X13" s="42" t="s">
        <v>205</v>
      </c>
      <c r="Y13" s="44"/>
    </row>
    <row r="14" spans="1:25" x14ac:dyDescent="0.25">
      <c r="A14" s="1" t="s">
        <v>193</v>
      </c>
      <c r="B14" s="1" t="s">
        <v>194</v>
      </c>
      <c r="G14" s="1"/>
      <c r="H14" s="1"/>
      <c r="I14" s="1"/>
      <c r="K14" s="1"/>
      <c r="V14" s="44"/>
      <c r="W14" s="42" t="s">
        <v>176</v>
      </c>
      <c r="X14" s="42" t="s">
        <v>208</v>
      </c>
      <c r="Y14" s="42" t="s">
        <v>209</v>
      </c>
    </row>
    <row r="15" spans="1:25" x14ac:dyDescent="0.25">
      <c r="B15" s="1"/>
      <c r="C15" t="s">
        <v>162</v>
      </c>
      <c r="D15">
        <v>30</v>
      </c>
      <c r="G15" s="1">
        <f>IF(I15-D15&gt;0,1,0)</f>
        <v>1</v>
      </c>
      <c r="H15" s="1">
        <v>42</v>
      </c>
      <c r="I15" s="1">
        <v>45</v>
      </c>
      <c r="J15" s="6">
        <v>54</v>
      </c>
      <c r="K15" s="1" t="s">
        <v>192</v>
      </c>
      <c r="V15" s="44"/>
      <c r="W15" s="42" t="s">
        <v>180</v>
      </c>
      <c r="X15" s="42" t="s">
        <v>210</v>
      </c>
      <c r="Y15" s="44"/>
    </row>
    <row r="16" spans="1:25" x14ac:dyDescent="0.25">
      <c r="A16" s="1" t="s">
        <v>195</v>
      </c>
      <c r="B16" s="1" t="s">
        <v>196</v>
      </c>
      <c r="D16" s="1" t="s">
        <v>197</v>
      </c>
      <c r="E16" s="1" t="s">
        <v>198</v>
      </c>
      <c r="I16" s="1"/>
      <c r="K16" s="1" t="s">
        <v>199</v>
      </c>
      <c r="V16" s="44"/>
      <c r="W16" s="42" t="s">
        <v>213</v>
      </c>
      <c r="X16" s="42" t="s">
        <v>214</v>
      </c>
      <c r="Y16" s="42" t="s">
        <v>215</v>
      </c>
    </row>
    <row r="17" spans="1:25" x14ac:dyDescent="0.25">
      <c r="C17" s="1" t="s">
        <v>203</v>
      </c>
      <c r="D17">
        <v>25</v>
      </c>
      <c r="E17">
        <v>23</v>
      </c>
      <c r="G17" s="1">
        <f>IF(I17-D17&gt;0,1,0)</f>
        <v>1</v>
      </c>
      <c r="H17" s="1">
        <v>32</v>
      </c>
      <c r="I17" s="1">
        <f t="shared" si="0"/>
        <v>33</v>
      </c>
      <c r="J17" s="6">
        <v>38</v>
      </c>
      <c r="K17" t="s">
        <v>204</v>
      </c>
      <c r="V17" s="44">
        <v>180</v>
      </c>
      <c r="W17" s="42" t="s">
        <v>216</v>
      </c>
      <c r="X17" s="42" t="s">
        <v>217</v>
      </c>
      <c r="Y17" s="44"/>
    </row>
    <row r="18" spans="1:25" x14ac:dyDescent="0.25">
      <c r="A18" s="1" t="s">
        <v>206</v>
      </c>
      <c r="B18" s="1" t="s">
        <v>207</v>
      </c>
      <c r="F18" s="1"/>
      <c r="G18" s="1"/>
      <c r="H18" s="1"/>
      <c r="I18" s="1"/>
      <c r="J18" s="8"/>
      <c r="V18" s="44"/>
      <c r="W18" s="42" t="s">
        <v>180</v>
      </c>
      <c r="X18" s="42" t="s">
        <v>220</v>
      </c>
      <c r="Y18" s="44"/>
    </row>
    <row r="19" spans="1:25" x14ac:dyDescent="0.25">
      <c r="C19" s="1" t="s">
        <v>203</v>
      </c>
      <c r="D19">
        <v>13</v>
      </c>
      <c r="G19" s="1">
        <f>IF(I19-D19&gt;0,1,0)</f>
        <v>1</v>
      </c>
      <c r="H19" s="1">
        <v>19</v>
      </c>
      <c r="I19" s="1">
        <f t="shared" si="0"/>
        <v>20</v>
      </c>
      <c r="J19" s="6">
        <v>25</v>
      </c>
      <c r="K19" t="s">
        <v>204</v>
      </c>
      <c r="V19" s="44"/>
      <c r="W19" s="42" t="s">
        <v>213</v>
      </c>
      <c r="X19" s="42" t="s">
        <v>221</v>
      </c>
      <c r="Y19" s="42" t="s">
        <v>222</v>
      </c>
    </row>
    <row r="20" spans="1:25" x14ac:dyDescent="0.25">
      <c r="A20" s="1" t="s">
        <v>211</v>
      </c>
      <c r="B20" s="1" t="s">
        <v>212</v>
      </c>
      <c r="F20" s="1"/>
      <c r="G20" s="1"/>
      <c r="H20" s="1"/>
      <c r="I20" s="1"/>
      <c r="J20" s="8"/>
      <c r="V20" s="44">
        <v>185</v>
      </c>
      <c r="W20" s="42" t="s">
        <v>216</v>
      </c>
      <c r="X20" s="42" t="s">
        <v>227</v>
      </c>
      <c r="Y20" s="44"/>
    </row>
    <row r="21" spans="1:25" ht="27.6" customHeight="1" x14ac:dyDescent="0.25">
      <c r="C21" s="1" t="s">
        <v>203</v>
      </c>
      <c r="D21">
        <v>16</v>
      </c>
      <c r="E21">
        <v>15</v>
      </c>
      <c r="F21" s="1"/>
      <c r="G21" s="1">
        <f>IF(I21-D21&gt;0,1,0)</f>
        <v>1</v>
      </c>
      <c r="H21" s="1">
        <v>24</v>
      </c>
      <c r="I21" s="1">
        <f t="shared" si="0"/>
        <v>25</v>
      </c>
      <c r="J21" s="8">
        <v>30</v>
      </c>
      <c r="K21" t="s">
        <v>204</v>
      </c>
      <c r="V21" s="44"/>
      <c r="W21" s="103" t="s">
        <v>1085</v>
      </c>
      <c r="X21" s="42" t="s">
        <v>238</v>
      </c>
      <c r="Y21" s="44"/>
    </row>
    <row r="22" spans="1:25" x14ac:dyDescent="0.25">
      <c r="A22" s="1" t="s">
        <v>218</v>
      </c>
      <c r="B22" s="1" t="s">
        <v>219</v>
      </c>
      <c r="I22" s="1"/>
      <c r="V22" s="44"/>
      <c r="W22" s="42" t="s">
        <v>213</v>
      </c>
      <c r="X22" s="42" t="s">
        <v>240</v>
      </c>
      <c r="Y22" s="42" t="s">
        <v>241</v>
      </c>
    </row>
    <row r="23" spans="1:25" x14ac:dyDescent="0.25">
      <c r="C23" s="1" t="s">
        <v>203</v>
      </c>
      <c r="D23">
        <v>16</v>
      </c>
      <c r="E23">
        <v>15</v>
      </c>
      <c r="G23" s="1">
        <f>IF(I23-D23&gt;0,1,0)</f>
        <v>1</v>
      </c>
      <c r="H23" s="1">
        <v>24</v>
      </c>
      <c r="I23" s="1">
        <f t="shared" si="0"/>
        <v>25</v>
      </c>
      <c r="J23" s="6">
        <v>30</v>
      </c>
      <c r="K23" t="s">
        <v>204</v>
      </c>
    </row>
    <row r="24" spans="1:25" x14ac:dyDescent="0.25">
      <c r="A24" s="1" t="s">
        <v>223</v>
      </c>
      <c r="B24" s="10" t="s">
        <v>1164</v>
      </c>
      <c r="D24" s="1" t="s">
        <v>224</v>
      </c>
      <c r="E24" s="1" t="s">
        <v>225</v>
      </c>
      <c r="I24" s="1"/>
      <c r="K24" s="1" t="s">
        <v>226</v>
      </c>
    </row>
    <row r="25" spans="1:25" x14ac:dyDescent="0.25">
      <c r="B25" s="1"/>
      <c r="D25">
        <v>10</v>
      </c>
      <c r="G25" s="1">
        <f>IF(I25-D25&gt;0,1,0)</f>
        <v>1</v>
      </c>
      <c r="H25" s="1">
        <v>15</v>
      </c>
      <c r="I25" s="1">
        <f t="shared" si="0"/>
        <v>15</v>
      </c>
      <c r="J25" s="6">
        <v>20</v>
      </c>
      <c r="K25" t="s">
        <v>204</v>
      </c>
    </row>
    <row r="26" spans="1:25" x14ac:dyDescent="0.25">
      <c r="A26" s="1" t="s">
        <v>228</v>
      </c>
      <c r="B26" s="1" t="s">
        <v>229</v>
      </c>
      <c r="I26" s="1"/>
    </row>
    <row r="27" spans="1:25" x14ac:dyDescent="0.25">
      <c r="B27" s="1"/>
      <c r="D27">
        <v>8</v>
      </c>
      <c r="E27">
        <v>7</v>
      </c>
      <c r="G27" s="1">
        <f>IF(I27-D27&gt;0,1,0)</f>
        <v>1</v>
      </c>
      <c r="H27" s="1">
        <v>13</v>
      </c>
      <c r="I27" s="1">
        <f>J27-5</f>
        <v>13</v>
      </c>
      <c r="J27" s="6">
        <v>18</v>
      </c>
      <c r="K27" t="s">
        <v>204</v>
      </c>
    </row>
    <row r="28" spans="1:25" x14ac:dyDescent="0.25">
      <c r="A28" s="1" t="s">
        <v>230</v>
      </c>
      <c r="B28" s="1" t="s">
        <v>231</v>
      </c>
      <c r="I28" s="1"/>
    </row>
    <row r="29" spans="1:25" x14ac:dyDescent="0.25">
      <c r="B29" s="1"/>
      <c r="D29">
        <v>8</v>
      </c>
      <c r="E29">
        <v>7</v>
      </c>
      <c r="G29" s="1">
        <f>IF(I29-D29&gt;0,1,0)</f>
        <v>1</v>
      </c>
      <c r="H29" s="1">
        <v>13</v>
      </c>
      <c r="I29" s="1">
        <f t="shared" si="0"/>
        <v>13</v>
      </c>
      <c r="J29" s="6">
        <v>18</v>
      </c>
      <c r="K29" t="s">
        <v>204</v>
      </c>
    </row>
    <row r="30" spans="1:25" x14ac:dyDescent="0.25">
      <c r="A30" s="1" t="s">
        <v>232</v>
      </c>
      <c r="B30" s="1" t="s">
        <v>233</v>
      </c>
      <c r="I30" s="1"/>
    </row>
    <row r="31" spans="1:25" x14ac:dyDescent="0.25">
      <c r="B31" s="1"/>
      <c r="D31">
        <v>8</v>
      </c>
      <c r="E31">
        <v>7</v>
      </c>
      <c r="G31" s="1">
        <f>IF(I31-D31&gt;0,1,0)</f>
        <v>1</v>
      </c>
      <c r="H31" s="1">
        <v>13</v>
      </c>
      <c r="I31" s="1">
        <f t="shared" si="0"/>
        <v>13</v>
      </c>
      <c r="J31" s="6">
        <v>18</v>
      </c>
      <c r="K31" t="s">
        <v>204</v>
      </c>
    </row>
    <row r="32" spans="1:25" x14ac:dyDescent="0.25">
      <c r="A32" s="1" t="s">
        <v>234</v>
      </c>
      <c r="B32" s="1" t="s">
        <v>235</v>
      </c>
      <c r="I32" s="1"/>
    </row>
    <row r="33" spans="1:11" x14ac:dyDescent="0.25">
      <c r="B33" s="1"/>
      <c r="D33">
        <v>6.5</v>
      </c>
      <c r="G33" s="1">
        <f>IF(I33-D33&gt;0,1,0)</f>
        <v>1</v>
      </c>
      <c r="H33" s="1">
        <v>10</v>
      </c>
      <c r="I33" s="1">
        <f t="shared" si="0"/>
        <v>10</v>
      </c>
      <c r="J33" s="6">
        <v>15</v>
      </c>
      <c r="K33" t="s">
        <v>204</v>
      </c>
    </row>
    <row r="34" spans="1:11" x14ac:dyDescent="0.25">
      <c r="A34" s="1" t="s">
        <v>236</v>
      </c>
      <c r="B34" s="1" t="s">
        <v>237</v>
      </c>
      <c r="I34" s="1"/>
    </row>
    <row r="35" spans="1:11" x14ac:dyDescent="0.25">
      <c r="C35" s="1" t="s">
        <v>239</v>
      </c>
      <c r="D35">
        <v>105</v>
      </c>
      <c r="G35" s="1">
        <f>IF(I35-D35&gt;0,1,0)</f>
        <v>1</v>
      </c>
      <c r="H35" s="1">
        <v>129</v>
      </c>
      <c r="I35" s="1">
        <f t="shared" si="0"/>
        <v>130</v>
      </c>
      <c r="J35" s="6">
        <v>135</v>
      </c>
    </row>
    <row r="36" spans="1:11" x14ac:dyDescent="0.25">
      <c r="C36" s="1" t="s">
        <v>242</v>
      </c>
      <c r="D36">
        <v>115</v>
      </c>
      <c r="G36" s="1">
        <f>IF(I36-D36&gt;0,1,0)</f>
        <v>1</v>
      </c>
      <c r="H36" s="1">
        <v>139</v>
      </c>
      <c r="I36" s="1">
        <f t="shared" si="0"/>
        <v>140</v>
      </c>
      <c r="J36" s="6">
        <v>145</v>
      </c>
    </row>
    <row r="37" spans="1:11" x14ac:dyDescent="0.25">
      <c r="C37" s="1" t="s">
        <v>243</v>
      </c>
      <c r="D37">
        <v>120</v>
      </c>
      <c r="G37" s="1">
        <f>IF(I37-D37&gt;0,1,0)</f>
        <v>1</v>
      </c>
      <c r="H37" s="1">
        <v>142</v>
      </c>
      <c r="I37" s="1">
        <f t="shared" si="0"/>
        <v>144</v>
      </c>
      <c r="J37" s="6">
        <v>149</v>
      </c>
    </row>
    <row r="38" spans="1:11" x14ac:dyDescent="0.25">
      <c r="C38" s="1" t="s">
        <v>244</v>
      </c>
      <c r="D38">
        <v>120</v>
      </c>
      <c r="G38" s="1">
        <f>IF(I38-D38&gt;0,1,0)</f>
        <v>1</v>
      </c>
      <c r="H38" s="1">
        <v>142</v>
      </c>
      <c r="I38" s="1">
        <f t="shared" si="0"/>
        <v>144</v>
      </c>
      <c r="J38" s="6">
        <v>149</v>
      </c>
    </row>
    <row r="39" spans="1:11" x14ac:dyDescent="0.25">
      <c r="A39" s="1" t="s">
        <v>245</v>
      </c>
      <c r="B39" s="1" t="s">
        <v>246</v>
      </c>
      <c r="I39" s="1"/>
    </row>
    <row r="40" spans="1:11" x14ac:dyDescent="0.25">
      <c r="C40" s="1" t="s">
        <v>239</v>
      </c>
      <c r="D40">
        <v>95</v>
      </c>
      <c r="G40" s="1">
        <f>IF(I40-D40&gt;0,1,0)</f>
        <v>1</v>
      </c>
      <c r="H40" s="1">
        <v>119</v>
      </c>
      <c r="I40" s="1">
        <f t="shared" si="0"/>
        <v>120</v>
      </c>
      <c r="J40" s="6">
        <v>125</v>
      </c>
    </row>
    <row r="41" spans="1:11" x14ac:dyDescent="0.25">
      <c r="C41" s="1" t="s">
        <v>242</v>
      </c>
      <c r="D41">
        <v>115</v>
      </c>
      <c r="G41" s="1">
        <f>IF(I41-D41&gt;0,1,0)</f>
        <v>1</v>
      </c>
      <c r="H41" s="1">
        <v>135</v>
      </c>
      <c r="I41" s="1">
        <f t="shared" si="0"/>
        <v>140</v>
      </c>
      <c r="J41" s="6">
        <v>145</v>
      </c>
    </row>
    <row r="42" spans="1:11" x14ac:dyDescent="0.25">
      <c r="C42" s="1" t="s">
        <v>243</v>
      </c>
      <c r="D42">
        <v>95</v>
      </c>
      <c r="G42" s="1">
        <f>IF(I42-D42&gt;0,1,0)</f>
        <v>1</v>
      </c>
      <c r="H42" s="1">
        <v>119</v>
      </c>
      <c r="I42" s="1">
        <f t="shared" si="0"/>
        <v>120</v>
      </c>
      <c r="J42" s="6">
        <v>125</v>
      </c>
    </row>
    <row r="43" spans="1:11" x14ac:dyDescent="0.25">
      <c r="C43" s="1" t="s">
        <v>244</v>
      </c>
      <c r="D43">
        <v>115</v>
      </c>
      <c r="G43" s="1">
        <f>IF(I43-D43&gt;0,1,0)</f>
        <v>1</v>
      </c>
      <c r="H43" s="1">
        <v>139</v>
      </c>
      <c r="I43" s="1">
        <f t="shared" si="0"/>
        <v>140</v>
      </c>
      <c r="J43" s="6">
        <v>145</v>
      </c>
    </row>
    <row r="44" spans="1:11" x14ac:dyDescent="0.25">
      <c r="A44" s="1" t="s">
        <v>247</v>
      </c>
      <c r="B44" s="1" t="s">
        <v>248</v>
      </c>
      <c r="I44" s="1"/>
    </row>
    <row r="45" spans="1:11" x14ac:dyDescent="0.25">
      <c r="C45" s="1" t="s">
        <v>239</v>
      </c>
      <c r="D45">
        <v>85</v>
      </c>
      <c r="G45" s="1">
        <f>IF(I45-D45&gt;0,1,0)</f>
        <v>1</v>
      </c>
      <c r="H45" s="1">
        <v>115</v>
      </c>
      <c r="I45" s="1">
        <f t="shared" si="0"/>
        <v>115</v>
      </c>
      <c r="J45" s="6">
        <v>120</v>
      </c>
    </row>
    <row r="46" spans="1:11" x14ac:dyDescent="0.25">
      <c r="C46" s="1" t="s">
        <v>242</v>
      </c>
      <c r="D46">
        <v>110</v>
      </c>
      <c r="G46" s="1">
        <f>IF(I46-D46&gt;0,1,0)</f>
        <v>1</v>
      </c>
      <c r="H46" s="1">
        <v>133</v>
      </c>
      <c r="I46" s="1">
        <f t="shared" si="0"/>
        <v>134</v>
      </c>
      <c r="J46" s="6">
        <v>139</v>
      </c>
    </row>
    <row r="47" spans="1:11" x14ac:dyDescent="0.25">
      <c r="C47" s="1" t="s">
        <v>243</v>
      </c>
      <c r="D47">
        <v>85</v>
      </c>
      <c r="G47" s="1">
        <f>IF(I47-D47&gt;0,1,0)</f>
        <v>1</v>
      </c>
      <c r="H47" s="1">
        <v>115</v>
      </c>
      <c r="I47" s="1">
        <f t="shared" si="0"/>
        <v>115</v>
      </c>
      <c r="J47" s="6">
        <v>120</v>
      </c>
    </row>
    <row r="48" spans="1:11" x14ac:dyDescent="0.25">
      <c r="C48" s="1" t="s">
        <v>244</v>
      </c>
      <c r="D48">
        <v>110</v>
      </c>
      <c r="G48" s="1">
        <f>IF(I48-D48&gt;0,1,0)</f>
        <v>1</v>
      </c>
      <c r="H48" s="1">
        <v>133</v>
      </c>
      <c r="I48" s="1">
        <f t="shared" si="0"/>
        <v>134</v>
      </c>
      <c r="J48" s="6">
        <v>139</v>
      </c>
    </row>
    <row r="49" spans="1:25" x14ac:dyDescent="0.25">
      <c r="A49" s="1" t="s">
        <v>249</v>
      </c>
      <c r="B49" s="1" t="s">
        <v>250</v>
      </c>
      <c r="G49" s="1"/>
      <c r="H49" s="1"/>
      <c r="I49" s="1"/>
      <c r="K49" s="1"/>
      <c r="V49" s="42"/>
      <c r="W49" s="42"/>
      <c r="X49" s="43"/>
      <c r="Y49" s="45"/>
    </row>
    <row r="50" spans="1:25" x14ac:dyDescent="0.25">
      <c r="A50" s="1"/>
      <c r="D50">
        <v>70</v>
      </c>
      <c r="E50">
        <v>60</v>
      </c>
      <c r="G50" s="1">
        <f>IF(I50-D50&gt;0,1,0)</f>
        <v>1</v>
      </c>
      <c r="H50" s="1">
        <v>80</v>
      </c>
      <c r="I50" s="1">
        <v>85</v>
      </c>
      <c r="J50" s="6">
        <v>90</v>
      </c>
      <c r="K50" s="1"/>
      <c r="V50" s="42"/>
      <c r="W50" s="42"/>
      <c r="X50" s="43"/>
      <c r="Y50" s="45"/>
    </row>
    <row r="51" spans="1:25" x14ac:dyDescent="0.25">
      <c r="A51" s="1" t="s">
        <v>251</v>
      </c>
      <c r="B51" s="1" t="s">
        <v>252</v>
      </c>
    </row>
    <row r="52" spans="1:25" x14ac:dyDescent="0.25">
      <c r="C52" s="1" t="s">
        <v>253</v>
      </c>
      <c r="D52">
        <v>160</v>
      </c>
      <c r="E52">
        <v>150</v>
      </c>
      <c r="G52" s="1">
        <f>IF(I52-D52&gt;0,1,0)</f>
        <v>1</v>
      </c>
      <c r="H52">
        <v>180</v>
      </c>
      <c r="I52">
        <v>185</v>
      </c>
      <c r="J52" s="6">
        <v>195</v>
      </c>
    </row>
    <row r="53" spans="1:25" x14ac:dyDescent="0.25">
      <c r="C53" s="1" t="s">
        <v>254</v>
      </c>
      <c r="D53">
        <v>260</v>
      </c>
      <c r="E53">
        <v>250</v>
      </c>
      <c r="G53" s="1">
        <f>IF(I53-D53&gt;0,1,0)</f>
        <v>1</v>
      </c>
      <c r="H53">
        <v>280</v>
      </c>
      <c r="I53">
        <v>295</v>
      </c>
      <c r="J53" s="6">
        <v>300</v>
      </c>
    </row>
    <row r="54" spans="1:25" x14ac:dyDescent="0.25">
      <c r="C54" s="1" t="s">
        <v>255</v>
      </c>
      <c r="D54">
        <v>150</v>
      </c>
      <c r="E54">
        <v>140</v>
      </c>
      <c r="G54">
        <v>1</v>
      </c>
      <c r="H54">
        <v>170</v>
      </c>
      <c r="I54">
        <v>175</v>
      </c>
      <c r="J54" s="6">
        <v>180</v>
      </c>
    </row>
    <row r="55" spans="1:25" x14ac:dyDescent="0.25">
      <c r="C55" s="1" t="s">
        <v>256</v>
      </c>
      <c r="D55">
        <v>230</v>
      </c>
      <c r="E55">
        <v>210</v>
      </c>
      <c r="G55">
        <v>1</v>
      </c>
      <c r="H55">
        <v>270</v>
      </c>
      <c r="I55">
        <v>275</v>
      </c>
      <c r="J55" s="6">
        <v>280</v>
      </c>
    </row>
    <row r="56" spans="1:25" x14ac:dyDescent="0.25">
      <c r="A56" s="1" t="s">
        <v>257</v>
      </c>
      <c r="B56" s="1" t="s">
        <v>258</v>
      </c>
    </row>
    <row r="57" spans="1:25" x14ac:dyDescent="0.25">
      <c r="D57">
        <v>7</v>
      </c>
      <c r="H57">
        <v>9</v>
      </c>
      <c r="I57">
        <v>9</v>
      </c>
      <c r="J57" s="6">
        <v>9</v>
      </c>
    </row>
    <row r="58" spans="1:25" x14ac:dyDescent="0.25">
      <c r="B58" s="1" t="s">
        <v>259</v>
      </c>
    </row>
    <row r="59" spans="1:25" x14ac:dyDescent="0.25">
      <c r="D59">
        <v>2</v>
      </c>
      <c r="H59">
        <v>5</v>
      </c>
      <c r="I59">
        <v>5</v>
      </c>
      <c r="J59" s="6">
        <v>5</v>
      </c>
    </row>
    <row r="60" spans="1:25" x14ac:dyDescent="0.25">
      <c r="B60" s="1" t="s">
        <v>260</v>
      </c>
    </row>
    <row r="61" spans="1:25" x14ac:dyDescent="0.25">
      <c r="D61">
        <v>60</v>
      </c>
      <c r="H61">
        <v>80</v>
      </c>
      <c r="I61">
        <v>83</v>
      </c>
      <c r="J61" s="6">
        <v>88</v>
      </c>
    </row>
    <row r="62" spans="1:25" x14ac:dyDescent="0.25">
      <c r="B62" s="1" t="s">
        <v>261</v>
      </c>
    </row>
    <row r="63" spans="1:25" x14ac:dyDescent="0.25">
      <c r="D63">
        <v>35</v>
      </c>
      <c r="H63">
        <v>45</v>
      </c>
      <c r="I63">
        <v>50</v>
      </c>
      <c r="J63" s="6">
        <v>55</v>
      </c>
    </row>
    <row r="64" spans="1:25" x14ac:dyDescent="0.25">
      <c r="B64" s="1" t="s">
        <v>262</v>
      </c>
    </row>
    <row r="65" spans="1:10" x14ac:dyDescent="0.25">
      <c r="D65">
        <v>22</v>
      </c>
    </row>
    <row r="66" spans="1:10" x14ac:dyDescent="0.25">
      <c r="B66" t="s">
        <v>263</v>
      </c>
    </row>
    <row r="67" spans="1:10" x14ac:dyDescent="0.25">
      <c r="C67" s="1" t="s">
        <v>264</v>
      </c>
      <c r="D67" s="1" t="s">
        <v>265</v>
      </c>
      <c r="H67">
        <v>245</v>
      </c>
      <c r="I67">
        <v>255</v>
      </c>
      <c r="J67" s="1">
        <v>260</v>
      </c>
    </row>
    <row r="68" spans="1:10" x14ac:dyDescent="0.25">
      <c r="C68" s="1" t="s">
        <v>266</v>
      </c>
      <c r="D68" s="1">
        <v>150</v>
      </c>
      <c r="H68">
        <v>180</v>
      </c>
      <c r="I68">
        <v>195</v>
      </c>
      <c r="J68">
        <v>199</v>
      </c>
    </row>
    <row r="69" spans="1:10" x14ac:dyDescent="0.25">
      <c r="C69" s="1" t="s">
        <v>267</v>
      </c>
      <c r="D69" s="1" t="s">
        <v>268</v>
      </c>
      <c r="H69">
        <v>340</v>
      </c>
      <c r="I69">
        <v>355</v>
      </c>
      <c r="J69">
        <v>360</v>
      </c>
    </row>
    <row r="70" spans="1:10" x14ac:dyDescent="0.25">
      <c r="C70" s="1" t="s">
        <v>269</v>
      </c>
      <c r="D70" s="1">
        <v>170</v>
      </c>
      <c r="H70">
        <v>190</v>
      </c>
      <c r="I70">
        <v>200</v>
      </c>
      <c r="J70">
        <v>205</v>
      </c>
    </row>
    <row r="71" spans="1:10" x14ac:dyDescent="0.25">
      <c r="B71" s="1" t="s">
        <v>270</v>
      </c>
    </row>
    <row r="72" spans="1:10" x14ac:dyDescent="0.25">
      <c r="C72" s="1" t="s">
        <v>271</v>
      </c>
      <c r="D72">
        <v>175</v>
      </c>
      <c r="H72">
        <v>200</v>
      </c>
      <c r="I72">
        <v>220</v>
      </c>
      <c r="J72">
        <v>225</v>
      </c>
    </row>
    <row r="73" spans="1:10" x14ac:dyDescent="0.25">
      <c r="C73" s="1" t="s">
        <v>272</v>
      </c>
      <c r="D73" s="1">
        <v>145</v>
      </c>
      <c r="H73">
        <v>165</v>
      </c>
      <c r="I73">
        <v>170</v>
      </c>
      <c r="J73" s="1">
        <v>175</v>
      </c>
    </row>
    <row r="74" spans="1:10" x14ac:dyDescent="0.25">
      <c r="C74" s="1" t="s">
        <v>198</v>
      </c>
      <c r="D74">
        <v>120</v>
      </c>
      <c r="H74">
        <v>135</v>
      </c>
      <c r="I74">
        <v>140</v>
      </c>
      <c r="J74">
        <v>145</v>
      </c>
    </row>
    <row r="75" spans="1:10" x14ac:dyDescent="0.25">
      <c r="B75" s="1" t="s">
        <v>273</v>
      </c>
    </row>
    <row r="76" spans="1:10" x14ac:dyDescent="0.25">
      <c r="D76">
        <v>38</v>
      </c>
      <c r="H76">
        <v>50</v>
      </c>
      <c r="I76">
        <v>53</v>
      </c>
      <c r="J76" s="6">
        <v>55</v>
      </c>
    </row>
    <row r="77" spans="1:10" x14ac:dyDescent="0.25">
      <c r="A77" t="s">
        <v>274</v>
      </c>
    </row>
    <row r="78" spans="1:10" x14ac:dyDescent="0.25">
      <c r="B78" t="s">
        <v>275</v>
      </c>
      <c r="D78">
        <v>1.8</v>
      </c>
      <c r="J78" s="6">
        <v>9.9</v>
      </c>
    </row>
    <row r="79" spans="1:10" x14ac:dyDescent="0.25">
      <c r="B79" t="s">
        <v>276</v>
      </c>
      <c r="D79">
        <v>4.5999999999999996</v>
      </c>
      <c r="J79" s="6">
        <v>12.5</v>
      </c>
    </row>
    <row r="80" spans="1:10" x14ac:dyDescent="0.25">
      <c r="B80" t="s">
        <v>277</v>
      </c>
      <c r="D80">
        <v>5</v>
      </c>
      <c r="J80" s="6">
        <v>14.5</v>
      </c>
    </row>
    <row r="81" spans="1:14" x14ac:dyDescent="0.25">
      <c r="B81" t="s">
        <v>278</v>
      </c>
      <c r="D81">
        <v>6</v>
      </c>
      <c r="E81" s="1" t="s">
        <v>279</v>
      </c>
      <c r="J81" s="6">
        <v>19.899999999999999</v>
      </c>
    </row>
    <row r="82" spans="1:14" x14ac:dyDescent="0.25">
      <c r="A82" t="s">
        <v>280</v>
      </c>
      <c r="K82" t="s">
        <v>281</v>
      </c>
    </row>
    <row r="83" spans="1:14" x14ac:dyDescent="0.25">
      <c r="B83" t="s">
        <v>59</v>
      </c>
      <c r="D83">
        <v>65</v>
      </c>
      <c r="J83" s="6">
        <v>88</v>
      </c>
      <c r="L83" s="1" t="s">
        <v>282</v>
      </c>
      <c r="M83" s="1" t="s">
        <v>283</v>
      </c>
      <c r="N83" s="1" t="s">
        <v>284</v>
      </c>
    </row>
    <row r="84" spans="1:14" x14ac:dyDescent="0.25">
      <c r="L84" s="1" t="s">
        <v>285</v>
      </c>
      <c r="M84" s="1" t="s">
        <v>286</v>
      </c>
      <c r="N84" s="1" t="s">
        <v>287</v>
      </c>
    </row>
    <row r="85" spans="1:14" x14ac:dyDescent="0.25">
      <c r="B85" s="1" t="s">
        <v>288</v>
      </c>
      <c r="L85" s="1" t="s">
        <v>289</v>
      </c>
      <c r="N85" s="1" t="s">
        <v>290</v>
      </c>
    </row>
    <row r="86" spans="1:14" x14ac:dyDescent="0.25">
      <c r="B86" s="1" t="s">
        <v>291</v>
      </c>
      <c r="L86" s="1" t="s">
        <v>292</v>
      </c>
      <c r="N86" s="1" t="s">
        <v>293</v>
      </c>
    </row>
    <row r="87" spans="1:14" x14ac:dyDescent="0.25">
      <c r="L87" s="1"/>
    </row>
    <row r="88" spans="1:14" x14ac:dyDescent="0.25">
      <c r="B88" t="s">
        <v>294</v>
      </c>
    </row>
    <row r="89" spans="1:14" x14ac:dyDescent="0.25">
      <c r="C89" s="71" t="s">
        <v>295</v>
      </c>
      <c r="D89">
        <v>50</v>
      </c>
    </row>
    <row r="90" spans="1:14" x14ac:dyDescent="0.25">
      <c r="C90" s="72" t="s">
        <v>296</v>
      </c>
      <c r="D90">
        <v>80</v>
      </c>
    </row>
    <row r="91" spans="1:14" x14ac:dyDescent="0.25">
      <c r="B91" t="s">
        <v>297</v>
      </c>
      <c r="D91">
        <v>38</v>
      </c>
      <c r="E91">
        <v>55</v>
      </c>
      <c r="F91">
        <v>60</v>
      </c>
    </row>
    <row r="92" spans="1:14" x14ac:dyDescent="0.25">
      <c r="C92" s="1"/>
      <c r="E92">
        <v>65</v>
      </c>
      <c r="F92">
        <v>75</v>
      </c>
      <c r="L92" s="1"/>
    </row>
    <row r="93" spans="1:14" x14ac:dyDescent="0.25">
      <c r="A93" t="s">
        <v>298</v>
      </c>
    </row>
    <row r="94" spans="1:14" x14ac:dyDescent="0.25">
      <c r="B94" t="s">
        <v>299</v>
      </c>
      <c r="C94">
        <v>7</v>
      </c>
      <c r="K94" t="s">
        <v>300</v>
      </c>
    </row>
    <row r="95" spans="1:14" x14ac:dyDescent="0.25">
      <c r="B95" t="s">
        <v>301</v>
      </c>
      <c r="C95">
        <v>8</v>
      </c>
    </row>
    <row r="96" spans="1:14" x14ac:dyDescent="0.25">
      <c r="B96" t="s">
        <v>302</v>
      </c>
      <c r="C96">
        <v>11</v>
      </c>
    </row>
    <row r="97" spans="1:4" x14ac:dyDescent="0.25">
      <c r="B97" t="s">
        <v>303</v>
      </c>
      <c r="C97">
        <v>3</v>
      </c>
    </row>
    <row r="100" spans="1:4" x14ac:dyDescent="0.25">
      <c r="A100" s="10" t="s">
        <v>750</v>
      </c>
    </row>
    <row r="101" spans="1:4" x14ac:dyDescent="0.25">
      <c r="B101" s="10" t="s">
        <v>751</v>
      </c>
    </row>
    <row r="102" spans="1:4" x14ac:dyDescent="0.25">
      <c r="C102" s="10" t="s">
        <v>752</v>
      </c>
      <c r="D102">
        <v>3</v>
      </c>
    </row>
    <row r="103" spans="1:4" x14ac:dyDescent="0.25">
      <c r="C103" s="10" t="s">
        <v>753</v>
      </c>
      <c r="D103">
        <v>3</v>
      </c>
    </row>
    <row r="104" spans="1:4" x14ac:dyDescent="0.25">
      <c r="C104" s="10" t="s">
        <v>754</v>
      </c>
      <c r="D104">
        <v>2</v>
      </c>
    </row>
  </sheetData>
  <mergeCells count="3">
    <mergeCell ref="V3:Y3"/>
    <mergeCell ref="V4:Y4"/>
    <mergeCell ref="X5:Y5"/>
  </mergeCells>
  <phoneticPr fontId="13"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9"/>
  <sheetViews>
    <sheetView workbookViewId="0">
      <selection activeCell="F3" sqref="F3"/>
    </sheetView>
  </sheetViews>
  <sheetFormatPr defaultColWidth="9" defaultRowHeight="14.4" x14ac:dyDescent="0.25"/>
  <cols>
    <col min="1" max="1" width="17.5546875" customWidth="1"/>
    <col min="2" max="2" width="26.5546875" customWidth="1"/>
    <col min="3" max="3" width="9.5546875" customWidth="1"/>
    <col min="4" max="4" width="9" customWidth="1"/>
    <col min="5" max="5" width="13.77734375" customWidth="1"/>
    <col min="7" max="7" width="15" customWidth="1"/>
  </cols>
  <sheetData>
    <row r="1" spans="1:6" x14ac:dyDescent="0.25">
      <c r="A1" t="s">
        <v>726</v>
      </c>
      <c r="B1" s="10" t="s">
        <v>849</v>
      </c>
      <c r="C1" s="10" t="s">
        <v>846</v>
      </c>
      <c r="D1" s="10" t="s">
        <v>847</v>
      </c>
      <c r="E1" t="s">
        <v>850</v>
      </c>
      <c r="F1" s="10" t="s">
        <v>848</v>
      </c>
    </row>
    <row r="2" spans="1:6" x14ac:dyDescent="0.25">
      <c r="A2" s="10" t="s">
        <v>851</v>
      </c>
    </row>
    <row r="3" spans="1:6" x14ac:dyDescent="0.25">
      <c r="B3" s="74" t="s">
        <v>852</v>
      </c>
      <c r="C3" s="28">
        <v>145</v>
      </c>
      <c r="D3" s="28">
        <v>185</v>
      </c>
    </row>
    <row r="4" spans="1:6" x14ac:dyDescent="0.25">
      <c r="B4" s="74" t="s">
        <v>853</v>
      </c>
      <c r="C4" s="28">
        <v>190</v>
      </c>
      <c r="D4" s="28">
        <v>240</v>
      </c>
    </row>
    <row r="5" spans="1:6" x14ac:dyDescent="0.25">
      <c r="B5" s="74" t="s">
        <v>854</v>
      </c>
      <c r="C5" s="41">
        <v>160</v>
      </c>
      <c r="D5" s="28">
        <v>200</v>
      </c>
    </row>
    <row r="6" spans="1:6" x14ac:dyDescent="0.25">
      <c r="B6" s="74" t="s">
        <v>855</v>
      </c>
      <c r="C6" s="41">
        <v>280</v>
      </c>
      <c r="D6" s="28">
        <v>340</v>
      </c>
    </row>
    <row r="7" spans="1:6" x14ac:dyDescent="0.25">
      <c r="B7" s="22" t="s">
        <v>306</v>
      </c>
      <c r="C7" s="28">
        <v>45</v>
      </c>
      <c r="D7" s="28">
        <v>65</v>
      </c>
      <c r="E7" s="68" t="s">
        <v>727</v>
      </c>
    </row>
    <row r="8" spans="1:6" x14ac:dyDescent="0.25">
      <c r="B8" s="22" t="s">
        <v>307</v>
      </c>
      <c r="C8" s="28">
        <v>6</v>
      </c>
      <c r="D8" s="28">
        <v>18</v>
      </c>
      <c r="E8" s="68" t="s">
        <v>727</v>
      </c>
    </row>
    <row r="9" spans="1:6" x14ac:dyDescent="0.25">
      <c r="A9" s="22"/>
      <c r="B9" s="22" t="s">
        <v>305</v>
      </c>
      <c r="C9" s="28">
        <v>48</v>
      </c>
      <c r="D9" s="28">
        <v>65</v>
      </c>
    </row>
    <row r="10" spans="1:6" x14ac:dyDescent="0.25">
      <c r="B10" s="22" t="s">
        <v>308</v>
      </c>
      <c r="C10" s="41">
        <v>22</v>
      </c>
      <c r="D10" s="28">
        <v>35</v>
      </c>
    </row>
    <row r="11" spans="1:6" x14ac:dyDescent="0.25">
      <c r="B11" s="22" t="s">
        <v>309</v>
      </c>
      <c r="C11" s="41">
        <v>20</v>
      </c>
      <c r="D11" s="28">
        <v>35</v>
      </c>
    </row>
    <row r="12" spans="1:6" x14ac:dyDescent="0.25">
      <c r="B12" s="22" t="s">
        <v>310</v>
      </c>
      <c r="C12" s="74" t="s">
        <v>856</v>
      </c>
      <c r="D12" s="28">
        <v>20</v>
      </c>
    </row>
    <row r="13" spans="1:6" x14ac:dyDescent="0.25">
      <c r="B13" s="22" t="s">
        <v>311</v>
      </c>
      <c r="C13" s="28">
        <v>8</v>
      </c>
      <c r="D13" s="28">
        <v>18</v>
      </c>
      <c r="F13" s="10" t="s">
        <v>857</v>
      </c>
    </row>
    <row r="14" spans="1:6" x14ac:dyDescent="0.25">
      <c r="B14" s="22" t="s">
        <v>312</v>
      </c>
      <c r="C14" s="28">
        <v>3</v>
      </c>
      <c r="D14" s="28">
        <v>10</v>
      </c>
    </row>
    <row r="15" spans="1:6" x14ac:dyDescent="0.25">
      <c r="B15" s="22" t="s">
        <v>313</v>
      </c>
      <c r="C15" s="28">
        <v>3</v>
      </c>
      <c r="D15" s="28">
        <v>10</v>
      </c>
    </row>
    <row r="16" spans="1:6" x14ac:dyDescent="0.25">
      <c r="B16" s="22" t="s">
        <v>314</v>
      </c>
      <c r="C16" s="28">
        <v>15</v>
      </c>
      <c r="D16" s="28">
        <v>45</v>
      </c>
    </row>
    <row r="17" spans="1:6" x14ac:dyDescent="0.25">
      <c r="B17" s="74" t="s">
        <v>861</v>
      </c>
      <c r="C17" s="28"/>
      <c r="D17" s="28"/>
    </row>
    <row r="18" spans="1:6" x14ac:dyDescent="0.25">
      <c r="A18" s="74" t="s">
        <v>859</v>
      </c>
      <c r="B18" s="74"/>
      <c r="C18" s="28">
        <v>48</v>
      </c>
      <c r="D18" s="28">
        <v>65</v>
      </c>
    </row>
    <row r="19" spans="1:6" x14ac:dyDescent="0.25">
      <c r="B19" s="74" t="s">
        <v>858</v>
      </c>
      <c r="C19" s="28">
        <v>2</v>
      </c>
      <c r="D19" s="28">
        <v>5</v>
      </c>
      <c r="F19" s="10"/>
    </row>
    <row r="20" spans="1:6" x14ac:dyDescent="0.25">
      <c r="A20" s="74"/>
      <c r="B20" s="10" t="s">
        <v>860</v>
      </c>
      <c r="C20">
        <v>10</v>
      </c>
      <c r="D20">
        <v>18</v>
      </c>
    </row>
    <row r="22" spans="1:6" x14ac:dyDescent="0.25">
      <c r="B22" s="1" t="s">
        <v>660</v>
      </c>
      <c r="C22">
        <v>30</v>
      </c>
    </row>
    <row r="23" spans="1:6" x14ac:dyDescent="0.25">
      <c r="B23" s="1" t="s">
        <v>661</v>
      </c>
      <c r="C23">
        <v>25</v>
      </c>
    </row>
    <row r="24" spans="1:6" x14ac:dyDescent="0.25">
      <c r="B24" s="1" t="s">
        <v>662</v>
      </c>
      <c r="C24">
        <v>6.5</v>
      </c>
    </row>
    <row r="25" spans="1:6" x14ac:dyDescent="0.25">
      <c r="B25" s="1" t="s">
        <v>663</v>
      </c>
      <c r="C25" s="1" t="s">
        <v>664</v>
      </c>
    </row>
    <row r="26" spans="1:6" x14ac:dyDescent="0.25">
      <c r="B26" s="1" t="s">
        <v>665</v>
      </c>
      <c r="C26" s="1">
        <v>8</v>
      </c>
    </row>
    <row r="27" spans="1:6" x14ac:dyDescent="0.25">
      <c r="A27" s="10" t="s">
        <v>1161</v>
      </c>
    </row>
    <row r="28" spans="1:6" x14ac:dyDescent="0.25">
      <c r="B28" s="10" t="s">
        <v>1162</v>
      </c>
    </row>
    <row r="29" spans="1:6" x14ac:dyDescent="0.25">
      <c r="B29" s="10" t="s">
        <v>1163</v>
      </c>
    </row>
  </sheetData>
  <phoneticPr fontId="13" type="noConversion"/>
  <hyperlinks>
    <hyperlink ref="E7" r:id="rId1"/>
    <hyperlink ref="E8" r:id="rId2"/>
  </hyperlinks>
  <pageMargins left="0.7" right="0.7" top="0.75" bottom="0.75" header="0.3" footer="0.3"/>
  <pageSetup paperSize="9" orientation="portrait"/>
  <drawing r:id="rId3"/>
  <tableParts count="1">
    <tablePart r:id="rId4"/>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68"/>
  <sheetViews>
    <sheetView topLeftCell="A4" workbookViewId="0">
      <selection activeCell="F19" sqref="F19"/>
    </sheetView>
  </sheetViews>
  <sheetFormatPr defaultColWidth="9" defaultRowHeight="14.4" x14ac:dyDescent="0.25"/>
  <cols>
    <col min="2" max="2" width="13.77734375" customWidth="1"/>
    <col min="3" max="4" width="11.21875" customWidth="1"/>
    <col min="5" max="5" width="14.5546875" customWidth="1"/>
    <col min="9" max="9" width="34.77734375" customWidth="1"/>
    <col min="10" max="10" width="20.33203125" customWidth="1"/>
  </cols>
  <sheetData>
    <row r="1" spans="2:9" x14ac:dyDescent="0.25">
      <c r="C1" s="1"/>
      <c r="D1" s="1"/>
      <c r="E1" t="s">
        <v>315</v>
      </c>
      <c r="F1" t="s">
        <v>316</v>
      </c>
      <c r="I1" s="1" t="s">
        <v>816</v>
      </c>
    </row>
    <row r="2" spans="2:9" x14ac:dyDescent="0.25">
      <c r="B2" s="10" t="s">
        <v>992</v>
      </c>
      <c r="C2" s="1"/>
      <c r="D2" s="1"/>
      <c r="E2" s="10" t="s">
        <v>1008</v>
      </c>
      <c r="F2">
        <v>58</v>
      </c>
      <c r="I2" s="10" t="s">
        <v>1013</v>
      </c>
    </row>
    <row r="3" spans="2:9" ht="64.8" customHeight="1" x14ac:dyDescent="0.25">
      <c r="B3" s="10" t="s">
        <v>991</v>
      </c>
      <c r="C3" s="1"/>
      <c r="D3" s="1"/>
      <c r="E3">
        <v>48</v>
      </c>
      <c r="F3">
        <v>65</v>
      </c>
      <c r="I3" s="90" t="s">
        <v>1016</v>
      </c>
    </row>
    <row r="4" spans="2:9" ht="72" x14ac:dyDescent="0.25">
      <c r="B4" s="1" t="s">
        <v>317</v>
      </c>
      <c r="C4" s="1"/>
      <c r="D4" s="1"/>
      <c r="E4">
        <v>45</v>
      </c>
      <c r="F4">
        <v>65</v>
      </c>
      <c r="I4" s="91" t="s">
        <v>1017</v>
      </c>
    </row>
    <row r="5" spans="2:9" x14ac:dyDescent="0.25">
      <c r="B5" s="1"/>
      <c r="C5" s="10" t="s">
        <v>815</v>
      </c>
      <c r="D5" s="10"/>
    </row>
    <row r="6" spans="2:9" x14ac:dyDescent="0.25">
      <c r="B6" s="1"/>
      <c r="C6" s="10"/>
      <c r="D6" s="10" t="s">
        <v>817</v>
      </c>
      <c r="E6">
        <v>6</v>
      </c>
      <c r="F6">
        <v>18</v>
      </c>
    </row>
    <row r="7" spans="2:9" x14ac:dyDescent="0.25">
      <c r="B7" s="1"/>
      <c r="C7" s="10"/>
      <c r="D7" s="10" t="s">
        <v>1009</v>
      </c>
      <c r="E7">
        <v>6</v>
      </c>
      <c r="F7">
        <v>20</v>
      </c>
    </row>
    <row r="8" spans="2:9" x14ac:dyDescent="0.25">
      <c r="B8" s="1"/>
      <c r="C8" s="10" t="s">
        <v>814</v>
      </c>
      <c r="D8" s="10"/>
      <c r="E8">
        <v>6</v>
      </c>
      <c r="F8">
        <v>25</v>
      </c>
    </row>
    <row r="9" spans="2:9" x14ac:dyDescent="0.25">
      <c r="C9" s="10" t="s">
        <v>1023</v>
      </c>
      <c r="D9" s="1"/>
      <c r="E9" s="10">
        <v>3</v>
      </c>
      <c r="F9" s="1">
        <v>15</v>
      </c>
    </row>
    <row r="10" spans="2:9" x14ac:dyDescent="0.25">
      <c r="B10" s="1"/>
      <c r="C10" s="10" t="s">
        <v>819</v>
      </c>
      <c r="D10" s="10"/>
      <c r="E10">
        <v>2</v>
      </c>
      <c r="F10">
        <v>5</v>
      </c>
      <c r="I10" s="10" t="s">
        <v>827</v>
      </c>
    </row>
    <row r="11" spans="2:9" x14ac:dyDescent="0.25">
      <c r="B11" s="1"/>
      <c r="C11" s="77" t="s">
        <v>1010</v>
      </c>
      <c r="D11" s="77"/>
      <c r="E11" s="6"/>
      <c r="F11" s="6"/>
      <c r="G11" s="6"/>
      <c r="H11" s="6"/>
      <c r="I11" s="6"/>
    </row>
    <row r="12" spans="2:9" x14ac:dyDescent="0.25">
      <c r="B12" s="1"/>
      <c r="C12" s="77" t="s">
        <v>1020</v>
      </c>
      <c r="D12" s="77"/>
      <c r="E12" s="6"/>
      <c r="F12" s="6"/>
      <c r="G12" s="6"/>
      <c r="H12" s="6"/>
      <c r="I12" s="6"/>
    </row>
    <row r="13" spans="2:9" x14ac:dyDescent="0.25">
      <c r="C13" s="1" t="s">
        <v>318</v>
      </c>
      <c r="D13" s="1"/>
      <c r="E13" s="1">
        <v>60</v>
      </c>
      <c r="F13">
        <v>88</v>
      </c>
    </row>
    <row r="14" spans="2:9" x14ac:dyDescent="0.25">
      <c r="C14" s="1" t="s">
        <v>1021</v>
      </c>
      <c r="D14" s="1"/>
      <c r="E14" s="1"/>
    </row>
    <row r="15" spans="2:9" x14ac:dyDescent="0.25">
      <c r="C15" s="10" t="s">
        <v>831</v>
      </c>
      <c r="D15" s="1"/>
      <c r="E15" s="10" t="s">
        <v>833</v>
      </c>
      <c r="F15" s="10" t="s">
        <v>834</v>
      </c>
    </row>
    <row r="16" spans="2:9" x14ac:dyDescent="0.25">
      <c r="C16" s="10" t="s">
        <v>832</v>
      </c>
      <c r="D16" s="1"/>
      <c r="E16" s="10" t="s">
        <v>833</v>
      </c>
      <c r="F16" s="10" t="s">
        <v>834</v>
      </c>
    </row>
    <row r="17" spans="2:9" x14ac:dyDescent="0.25">
      <c r="B17" s="1" t="s">
        <v>252</v>
      </c>
      <c r="C17" s="1"/>
      <c r="D17" s="1"/>
      <c r="E17" s="1"/>
    </row>
    <row r="18" spans="2:9" x14ac:dyDescent="0.25">
      <c r="B18" s="1"/>
      <c r="C18" s="1" t="s">
        <v>813</v>
      </c>
      <c r="D18" s="1"/>
      <c r="E18">
        <v>45</v>
      </c>
      <c r="F18">
        <v>65</v>
      </c>
    </row>
    <row r="19" spans="2:9" x14ac:dyDescent="0.25">
      <c r="B19" s="1"/>
      <c r="C19" s="1" t="s">
        <v>255</v>
      </c>
      <c r="D19">
        <v>150</v>
      </c>
      <c r="E19" s="1"/>
      <c r="F19">
        <v>185</v>
      </c>
    </row>
    <row r="20" spans="2:9" x14ac:dyDescent="0.25">
      <c r="B20" s="1"/>
      <c r="C20" s="1" t="s">
        <v>256</v>
      </c>
      <c r="D20">
        <v>230</v>
      </c>
      <c r="E20" s="1"/>
      <c r="F20">
        <v>285</v>
      </c>
    </row>
    <row r="21" spans="2:9" x14ac:dyDescent="0.25">
      <c r="B21" s="1"/>
      <c r="C21" s="1" t="s">
        <v>253</v>
      </c>
      <c r="D21">
        <v>160</v>
      </c>
      <c r="E21" s="1"/>
      <c r="F21">
        <v>195</v>
      </c>
    </row>
    <row r="22" spans="2:9" x14ac:dyDescent="0.25">
      <c r="B22" s="1"/>
      <c r="C22" s="1" t="s">
        <v>254</v>
      </c>
      <c r="D22">
        <v>260</v>
      </c>
      <c r="E22" s="1"/>
      <c r="F22">
        <v>320</v>
      </c>
    </row>
    <row r="23" spans="2:9" x14ac:dyDescent="0.25">
      <c r="B23" s="1"/>
      <c r="C23" s="1" t="s">
        <v>258</v>
      </c>
      <c r="D23" s="1"/>
      <c r="E23" s="1">
        <v>8</v>
      </c>
      <c r="F23">
        <v>15</v>
      </c>
      <c r="I23" s="10" t="s">
        <v>818</v>
      </c>
    </row>
    <row r="24" spans="2:9" x14ac:dyDescent="0.25">
      <c r="C24" s="10" t="s">
        <v>753</v>
      </c>
      <c r="D24" s="1"/>
      <c r="E24" s="10" t="s">
        <v>826</v>
      </c>
      <c r="F24">
        <v>80</v>
      </c>
    </row>
    <row r="25" spans="2:9" x14ac:dyDescent="0.25">
      <c r="C25" s="10" t="s">
        <v>752</v>
      </c>
      <c r="D25" s="1"/>
      <c r="E25" s="10">
        <v>6</v>
      </c>
      <c r="F25" s="1">
        <v>25</v>
      </c>
    </row>
    <row r="26" spans="2:9" x14ac:dyDescent="0.25">
      <c r="C26" s="10" t="s">
        <v>828</v>
      </c>
      <c r="D26" s="1"/>
      <c r="E26" s="10">
        <v>4</v>
      </c>
      <c r="F26" s="1">
        <v>15</v>
      </c>
    </row>
    <row r="27" spans="2:9" x14ac:dyDescent="0.25">
      <c r="C27" s="10" t="s">
        <v>1022</v>
      </c>
      <c r="D27" s="1"/>
      <c r="E27" s="10">
        <v>3</v>
      </c>
      <c r="F27" s="1">
        <v>15</v>
      </c>
    </row>
    <row r="28" spans="2:9" x14ac:dyDescent="0.25">
      <c r="C28" s="10" t="s">
        <v>812</v>
      </c>
      <c r="D28" s="1"/>
      <c r="E28" s="10">
        <v>95</v>
      </c>
      <c r="F28" s="1">
        <v>165</v>
      </c>
    </row>
    <row r="29" spans="2:9" x14ac:dyDescent="0.25">
      <c r="C29" s="10" t="s">
        <v>829</v>
      </c>
      <c r="D29" s="1"/>
      <c r="E29" s="1">
        <v>35</v>
      </c>
      <c r="F29" s="1">
        <v>55</v>
      </c>
    </row>
    <row r="30" spans="2:9" x14ac:dyDescent="0.25">
      <c r="C30" s="10" t="s">
        <v>830</v>
      </c>
      <c r="D30" s="1"/>
      <c r="E30" s="1">
        <v>45</v>
      </c>
      <c r="F30" s="1">
        <v>65</v>
      </c>
    </row>
    <row r="31" spans="2:9" x14ac:dyDescent="0.25">
      <c r="C31" s="10" t="s">
        <v>831</v>
      </c>
      <c r="D31" s="1"/>
      <c r="E31" s="10" t="s">
        <v>833</v>
      </c>
      <c r="F31" s="10" t="s">
        <v>1155</v>
      </c>
    </row>
    <row r="32" spans="2:9" x14ac:dyDescent="0.25">
      <c r="C32" s="10" t="s">
        <v>832</v>
      </c>
      <c r="D32" s="1"/>
      <c r="E32" s="10" t="s">
        <v>833</v>
      </c>
      <c r="F32" s="10" t="s">
        <v>1155</v>
      </c>
    </row>
    <row r="33" spans="2:8" x14ac:dyDescent="0.25">
      <c r="C33" s="10" t="s">
        <v>842</v>
      </c>
      <c r="D33" s="1"/>
      <c r="E33" s="10">
        <v>40</v>
      </c>
      <c r="F33" s="10">
        <v>65</v>
      </c>
    </row>
    <row r="34" spans="2:8" x14ac:dyDescent="0.25">
      <c r="C34" s="10" t="s">
        <v>843</v>
      </c>
      <c r="D34" s="1"/>
      <c r="E34" s="10">
        <v>60</v>
      </c>
      <c r="F34" s="10">
        <v>85</v>
      </c>
    </row>
    <row r="35" spans="2:8" x14ac:dyDescent="0.25">
      <c r="C35" s="10" t="s">
        <v>844</v>
      </c>
      <c r="D35" s="1"/>
      <c r="E35" s="10">
        <v>65</v>
      </c>
      <c r="F35" s="10">
        <v>90</v>
      </c>
    </row>
    <row r="36" spans="2:8" x14ac:dyDescent="0.25">
      <c r="C36" s="10" t="s">
        <v>845</v>
      </c>
      <c r="D36" s="1"/>
      <c r="E36" s="10">
        <v>80</v>
      </c>
      <c r="F36" s="10">
        <v>100</v>
      </c>
    </row>
    <row r="37" spans="2:8" x14ac:dyDescent="0.25">
      <c r="C37" s="10" t="s">
        <v>1027</v>
      </c>
      <c r="D37" s="1"/>
      <c r="E37" s="10">
        <v>8</v>
      </c>
      <c r="F37" s="10">
        <v>25</v>
      </c>
    </row>
    <row r="38" spans="2:8" x14ac:dyDescent="0.25">
      <c r="B38" s="10" t="s">
        <v>1032</v>
      </c>
      <c r="C38" s="1"/>
      <c r="D38" s="1"/>
      <c r="E38" s="1"/>
    </row>
    <row r="39" spans="2:8" x14ac:dyDescent="0.25">
      <c r="B39" s="1"/>
      <c r="C39" s="1" t="s">
        <v>271</v>
      </c>
      <c r="D39" s="1"/>
      <c r="E39">
        <v>175</v>
      </c>
      <c r="F39">
        <v>225</v>
      </c>
    </row>
    <row r="40" spans="2:8" x14ac:dyDescent="0.25">
      <c r="B40" s="1"/>
      <c r="C40" s="1" t="s">
        <v>272</v>
      </c>
      <c r="D40" s="1"/>
      <c r="E40" s="1">
        <v>145</v>
      </c>
      <c r="F40" s="1">
        <v>175</v>
      </c>
    </row>
    <row r="41" spans="2:8" x14ac:dyDescent="0.25">
      <c r="B41" s="1"/>
      <c r="C41" s="1" t="s">
        <v>198</v>
      </c>
      <c r="D41" s="1"/>
      <c r="E41">
        <v>120</v>
      </c>
      <c r="F41">
        <v>145</v>
      </c>
    </row>
    <row r="42" spans="2:8" x14ac:dyDescent="0.25">
      <c r="B42" s="1" t="s">
        <v>263</v>
      </c>
      <c r="G42" s="1"/>
      <c r="H42" s="1"/>
    </row>
    <row r="43" spans="2:8" x14ac:dyDescent="0.25">
      <c r="B43" s="1"/>
      <c r="C43" s="1" t="s">
        <v>264</v>
      </c>
      <c r="D43" s="1"/>
      <c r="E43" s="1" t="s">
        <v>265</v>
      </c>
      <c r="F43" s="1">
        <v>260</v>
      </c>
    </row>
    <row r="44" spans="2:8" x14ac:dyDescent="0.25">
      <c r="B44" s="1"/>
      <c r="C44" s="1" t="s">
        <v>266</v>
      </c>
      <c r="D44" s="1"/>
      <c r="E44" s="1">
        <v>150</v>
      </c>
      <c r="F44">
        <v>199</v>
      </c>
    </row>
    <row r="45" spans="2:8" x14ac:dyDescent="0.25">
      <c r="B45" s="1"/>
      <c r="C45" s="1" t="s">
        <v>267</v>
      </c>
      <c r="D45" s="1"/>
      <c r="E45" s="1" t="s">
        <v>268</v>
      </c>
      <c r="F45">
        <v>360</v>
      </c>
    </row>
    <row r="46" spans="2:8" x14ac:dyDescent="0.25">
      <c r="B46" s="1"/>
      <c r="C46" s="1" t="s">
        <v>269</v>
      </c>
      <c r="D46" s="1"/>
      <c r="E46" s="1">
        <v>170</v>
      </c>
      <c r="F46">
        <v>205</v>
      </c>
    </row>
    <row r="47" spans="2:8" x14ac:dyDescent="0.25">
      <c r="B47" s="10" t="s">
        <v>835</v>
      </c>
      <c r="C47" s="1"/>
      <c r="D47" s="1"/>
      <c r="E47" s="1"/>
    </row>
    <row r="48" spans="2:8" x14ac:dyDescent="0.25">
      <c r="B48" s="10"/>
      <c r="C48" s="10" t="s">
        <v>840</v>
      </c>
      <c r="D48" s="1"/>
      <c r="E48" s="1">
        <v>85</v>
      </c>
      <c r="F48">
        <v>125</v>
      </c>
    </row>
    <row r="49" spans="2:10" x14ac:dyDescent="0.25">
      <c r="B49" s="10"/>
      <c r="C49" s="10" t="s">
        <v>841</v>
      </c>
      <c r="D49" s="1"/>
      <c r="E49" s="1">
        <v>110</v>
      </c>
      <c r="F49">
        <v>145</v>
      </c>
    </row>
    <row r="50" spans="2:10" x14ac:dyDescent="0.25">
      <c r="B50" s="10"/>
      <c r="C50" s="10" t="s">
        <v>752</v>
      </c>
      <c r="E50">
        <v>3</v>
      </c>
      <c r="F50">
        <v>15</v>
      </c>
    </row>
    <row r="51" spans="2:10" x14ac:dyDescent="0.25">
      <c r="B51" s="10"/>
      <c r="C51" s="10" t="s">
        <v>753</v>
      </c>
      <c r="E51">
        <v>3</v>
      </c>
      <c r="F51">
        <v>15</v>
      </c>
    </row>
    <row r="52" spans="2:10" x14ac:dyDescent="0.25">
      <c r="B52" s="10"/>
      <c r="C52" s="10" t="s">
        <v>1024</v>
      </c>
      <c r="E52">
        <v>2</v>
      </c>
      <c r="F52">
        <v>10</v>
      </c>
    </row>
    <row r="53" spans="2:10" x14ac:dyDescent="0.25">
      <c r="B53" s="10"/>
      <c r="C53" s="10" t="s">
        <v>836</v>
      </c>
      <c r="D53" s="10"/>
      <c r="E53" s="10" t="s">
        <v>838</v>
      </c>
      <c r="F53">
        <v>28</v>
      </c>
    </row>
    <row r="54" spans="2:10" x14ac:dyDescent="0.25">
      <c r="B54" s="10"/>
      <c r="C54" s="10" t="s">
        <v>837</v>
      </c>
      <c r="D54" s="10"/>
      <c r="E54" s="1">
        <v>14</v>
      </c>
      <c r="F54">
        <v>30</v>
      </c>
      <c r="H54" s="10"/>
      <c r="I54" s="10" t="s">
        <v>839</v>
      </c>
    </row>
    <row r="55" spans="2:10" x14ac:dyDescent="0.25">
      <c r="B55" s="10"/>
      <c r="C55" s="10" t="s">
        <v>1028</v>
      </c>
      <c r="D55" s="1"/>
      <c r="E55" s="1">
        <v>8</v>
      </c>
      <c r="F55">
        <v>20</v>
      </c>
    </row>
    <row r="56" spans="2:10" x14ac:dyDescent="0.25">
      <c r="B56" s="10"/>
      <c r="C56" s="10" t="s">
        <v>1029</v>
      </c>
      <c r="D56" s="1"/>
      <c r="E56" s="1"/>
      <c r="F56">
        <v>25</v>
      </c>
    </row>
    <row r="57" spans="2:10" x14ac:dyDescent="0.25">
      <c r="B57" s="1" t="s">
        <v>319</v>
      </c>
      <c r="E57" s="1">
        <v>95</v>
      </c>
      <c r="F57">
        <v>128</v>
      </c>
      <c r="I57" s="10" t="s">
        <v>1018</v>
      </c>
    </row>
    <row r="58" spans="2:10" x14ac:dyDescent="0.25">
      <c r="B58" s="77" t="s">
        <v>820</v>
      </c>
      <c r="D58" s="1"/>
      <c r="E58" s="1">
        <v>65</v>
      </c>
      <c r="F58">
        <v>90</v>
      </c>
      <c r="J58" s="1"/>
    </row>
    <row r="59" spans="2:10" x14ac:dyDescent="0.25">
      <c r="B59" s="1" t="s">
        <v>262</v>
      </c>
      <c r="D59" s="1"/>
      <c r="E59" s="1">
        <v>35</v>
      </c>
      <c r="F59">
        <v>55</v>
      </c>
    </row>
    <row r="60" spans="2:10" x14ac:dyDescent="0.25">
      <c r="B60" s="10" t="s">
        <v>920</v>
      </c>
      <c r="E60" s="1"/>
    </row>
    <row r="61" spans="2:10" x14ac:dyDescent="0.25">
      <c r="C61" s="10" t="s">
        <v>921</v>
      </c>
      <c r="E61" s="1">
        <v>55</v>
      </c>
      <c r="F61">
        <v>75</v>
      </c>
    </row>
    <row r="62" spans="2:10" x14ac:dyDescent="0.25">
      <c r="C62" s="10" t="s">
        <v>922</v>
      </c>
      <c r="E62" s="1">
        <v>3</v>
      </c>
      <c r="F62">
        <v>15</v>
      </c>
    </row>
    <row r="63" spans="2:10" x14ac:dyDescent="0.25">
      <c r="C63" s="10" t="s">
        <v>1019</v>
      </c>
      <c r="E63" s="1">
        <v>6</v>
      </c>
    </row>
    <row r="64" spans="2:10" x14ac:dyDescent="0.25">
      <c r="C64" s="10" t="s">
        <v>923</v>
      </c>
      <c r="E64" s="1">
        <v>2</v>
      </c>
    </row>
    <row r="65" spans="2:5" x14ac:dyDescent="0.25">
      <c r="C65" s="10" t="s">
        <v>924</v>
      </c>
      <c r="E65" s="1">
        <v>11</v>
      </c>
    </row>
    <row r="66" spans="2:5" x14ac:dyDescent="0.25">
      <c r="C66" s="10" t="s">
        <v>925</v>
      </c>
      <c r="E66" s="1">
        <v>3</v>
      </c>
    </row>
    <row r="67" spans="2:5" x14ac:dyDescent="0.25">
      <c r="C67" s="10" t="s">
        <v>926</v>
      </c>
      <c r="E67" s="1">
        <v>2</v>
      </c>
    </row>
    <row r="68" spans="2:5" x14ac:dyDescent="0.25">
      <c r="B68" s="1" t="s">
        <v>659</v>
      </c>
      <c r="E68">
        <v>55</v>
      </c>
    </row>
  </sheetData>
  <phoneticPr fontId="13" type="noConversion"/>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25</vt:i4>
      </vt:variant>
    </vt:vector>
  </HeadingPairs>
  <TitlesOfParts>
    <vt:vector size="25" baseType="lpstr">
      <vt:lpstr>目录</vt:lpstr>
      <vt:lpstr>T</vt:lpstr>
      <vt:lpstr>流量款</vt:lpstr>
      <vt:lpstr>pre user</vt:lpstr>
      <vt:lpstr>户外</vt:lpstr>
      <vt:lpstr>0sku</vt:lpstr>
      <vt:lpstr>sku</vt:lpstr>
      <vt:lpstr>w</vt:lpstr>
      <vt:lpstr>l</vt:lpstr>
      <vt:lpstr>skus</vt:lpstr>
      <vt:lpstr>price</vt:lpstr>
      <vt:lpstr>大衣</vt:lpstr>
      <vt:lpstr>词</vt:lpstr>
      <vt:lpstr>杂</vt:lpstr>
      <vt:lpstr>2蛙服</vt:lpstr>
      <vt:lpstr>d</vt:lpstr>
      <vt:lpstr>尺码</vt:lpstr>
      <vt:lpstr>帐</vt:lpstr>
      <vt:lpstr>库存</vt:lpstr>
      <vt:lpstr>君行</vt:lpstr>
      <vt:lpstr>lg</vt:lpstr>
      <vt:lpstr>琪琪</vt:lpstr>
      <vt:lpstr>用户</vt:lpstr>
      <vt:lpstr>总结</vt:lpstr>
      <vt:lpstr>sd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2020-04-10T05:22:02Z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